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vcP\Downloads\"/>
    </mc:Choice>
  </mc:AlternateContent>
  <xr:revisionPtr revIDLastSave="0" documentId="13_ncr:1_{25AD63C9-00F2-4BF7-84F8-F0FFA0D0EAEC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Přehled žádostí" sheetId="2" r:id="rId1"/>
    <sheet name="Graficky" sheetId="4" r:id="rId2"/>
    <sheet name="Data" sheetId="1" state="hidden" r:id="rId3"/>
  </sheets>
  <definedNames>
    <definedName name="_xlchart.v1.4" hidden="1">Data!$N$2:$N$7</definedName>
    <definedName name="_xlchart.v1.5" hidden="1">Data!$O$2:$O$7</definedName>
    <definedName name="_xlchart.v5.0" hidden="1">Data!$N$1</definedName>
    <definedName name="_xlchart.v5.1" hidden="1">Data!$N$2:$N$7</definedName>
    <definedName name="_xlchart.v5.10" hidden="1">Data!$N$1</definedName>
    <definedName name="_xlchart.v5.11" hidden="1">Data!$N$2:$N$7</definedName>
    <definedName name="_xlchart.v5.12" hidden="1">Data!$O$1</definedName>
    <definedName name="_xlchart.v5.13" hidden="1">Data!$O$2:$O$7</definedName>
    <definedName name="_xlchart.v5.2" hidden="1">Data!$O$1</definedName>
    <definedName name="_xlchart.v5.3" hidden="1">Data!$O$2:$O$7</definedName>
    <definedName name="_xlchart.v5.6" hidden="1">Data!$N$1</definedName>
    <definedName name="_xlchart.v5.7" hidden="1">Data!$N$2:$N$7</definedName>
    <definedName name="_xlchart.v5.8" hidden="1">Data!$O$1</definedName>
    <definedName name="_xlchart.v5.9" hidden="1">Data!$O$2:$O$7</definedName>
    <definedName name="_xlnm.Print_Area" localSheetId="1">Graficky!$A$1:$N$77</definedName>
    <definedName name="_xlnm.Print_Area" localSheetId="0">'Přehled žádostí'!$A$1:$N$18</definedName>
    <definedName name="Průřez_Kraj">#N/A</definedName>
  </definedNames>
  <calcPr calcId="191028"/>
  <pivotCaches>
    <pivotCache cacheId="0" r:id="rId4"/>
    <pivotCache cacheId="1" r:id="rId5"/>
    <pivotCache cacheId="2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 a="1"/>
  <c r="R5" i="1" s="1"/>
  <c r="Q5" i="1" a="1"/>
  <c r="L2" i="1" a="1"/>
  <c r="L2" i="1" s="1"/>
  <c r="D14" i="2"/>
  <c r="K2" i="1" a="1"/>
  <c r="K2" i="1" s="1"/>
  <c r="H2" i="1" a="1"/>
  <c r="H2" i="1" s="1"/>
  <c r="I2" i="1" s="1"/>
  <c r="D6" i="4"/>
  <c r="D17" i="2"/>
  <c r="D11" i="2"/>
  <c r="Q5" i="1" l="1"/>
  <c r="S5" i="1" s="1" a="1"/>
  <c r="S5" i="1" s="1"/>
  <c r="I8" i="1"/>
  <c r="I7" i="1"/>
  <c r="I6" i="1"/>
  <c r="I5" i="1"/>
  <c r="I4" i="1"/>
  <c r="I3" i="1"/>
  <c r="S2" i="1" l="1"/>
  <c r="S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<sst xmlns="http://schemas.openxmlformats.org/spreadsheetml/2006/main" count="13418" uniqueCount="571">
  <si>
    <t>ŽIVEL 3</t>
  </si>
  <si>
    <t>Přehled počtu žádostí v pozitivních stavech v programu Živel 3 dle jednotlivých území</t>
  </si>
  <si>
    <t xml:space="preserve">Aktualizace ke dni: </t>
  </si>
  <si>
    <r>
      <t>Tabulka poskytuje přehled o počtu předložených žádostí o podporu v pozitivních stavech v rámci programu Živel 3, rozdělený podle jednotlivých katastrálních území (obce a jejich části) a krajů. V přehledu lze jednoduše vyhledávat nebo přímo filtrovat v kontingenční tabulce níže.  Pro korektní zobrazení je potřeba dodržet správné pořadí zadávaného textu do vyhledávacích polí (</t>
    </r>
    <r>
      <rPr>
        <b/>
        <sz val="11"/>
        <color theme="1"/>
        <rFont val="Aptos Narrow"/>
        <family val="2"/>
      </rPr>
      <t>Kraj → Obec → Část obce</t>
    </r>
    <r>
      <rPr>
        <sz val="11"/>
        <color theme="1"/>
        <rFont val="Aptos Narrow"/>
        <family val="2"/>
        <charset val="238"/>
      </rPr>
      <t>) jinak se nemusí správně zobrazit dostupné možnosti nebo výsledky.</t>
    </r>
  </si>
  <si>
    <t>1) Vyberte Kraj</t>
  </si>
  <si>
    <t>Počet žádostí</t>
  </si>
  <si>
    <t>* Začněte výběrem konkrétního kraje</t>
  </si>
  <si>
    <t>2) Vyberte Obec</t>
  </si>
  <si>
    <t>* Po výběru kraje zvolte obec</t>
  </si>
  <si>
    <t>3) Vyberte Část obce</t>
  </si>
  <si>
    <t>*Nakonec můžete zvolit konkrétní část obce</t>
  </si>
  <si>
    <t>Kraj/Obec/Část obce</t>
  </si>
  <si>
    <t>Královéhradecký kraj</t>
  </si>
  <si>
    <t>Otovice</t>
  </si>
  <si>
    <t xml:space="preserve"> Otovice u Broumova </t>
  </si>
  <si>
    <t>Moravskoslezský kraj</t>
  </si>
  <si>
    <t>Albrechtice</t>
  </si>
  <si>
    <t xml:space="preserve"> Albrechtice u Českého Těšína </t>
  </si>
  <si>
    <t>Bílovec</t>
  </si>
  <si>
    <t xml:space="preserve"> Bílovec-město </t>
  </si>
  <si>
    <t xml:space="preserve"> Lubojaty </t>
  </si>
  <si>
    <t xml:space="preserve"> Stará Ves u Bílovce </t>
  </si>
  <si>
    <t>Bohumín</t>
  </si>
  <si>
    <t xml:space="preserve"> Kopytov </t>
  </si>
  <si>
    <t xml:space="preserve"> Nový Bohumín </t>
  </si>
  <si>
    <t xml:space="preserve"> Pudlov </t>
  </si>
  <si>
    <t xml:space="preserve"> Skřečoň </t>
  </si>
  <si>
    <t xml:space="preserve"> Starý Bohumín </t>
  </si>
  <si>
    <t xml:space="preserve"> Vrbice nad Odrou </t>
  </si>
  <si>
    <t>Bohušov</t>
  </si>
  <si>
    <t xml:space="preserve"> Bohušov </t>
  </si>
  <si>
    <t xml:space="preserve"> Dolní Povelice </t>
  </si>
  <si>
    <t>Brantice</t>
  </si>
  <si>
    <t xml:space="preserve"> Brantice </t>
  </si>
  <si>
    <t xml:space="preserve"> Radim u Brantic </t>
  </si>
  <si>
    <t>Bravantice</t>
  </si>
  <si>
    <t xml:space="preserve"> Bravantice </t>
  </si>
  <si>
    <t>Brumovice</t>
  </si>
  <si>
    <t xml:space="preserve"> Brumovice u Opavy </t>
  </si>
  <si>
    <t xml:space="preserve"> Skrochovice </t>
  </si>
  <si>
    <t>Český Těšín</t>
  </si>
  <si>
    <t xml:space="preserve"> Český Těšín </t>
  </si>
  <si>
    <t>Dětmarovice</t>
  </si>
  <si>
    <t xml:space="preserve"> Dětmarovice </t>
  </si>
  <si>
    <t>Dlouhá Stráň</t>
  </si>
  <si>
    <t xml:space="preserve"> Dlouhá Stráň </t>
  </si>
  <si>
    <t>Dobroslavice</t>
  </si>
  <si>
    <t xml:space="preserve"> Dobroslavice </t>
  </si>
  <si>
    <t>Dolní Benešov</t>
  </si>
  <si>
    <t xml:space="preserve"> Dolní Benešov </t>
  </si>
  <si>
    <t>Frýdek-Místek</t>
  </si>
  <si>
    <t xml:space="preserve"> Frýdek </t>
  </si>
  <si>
    <t>Fulnek</t>
  </si>
  <si>
    <t xml:space="preserve"> Stachovice </t>
  </si>
  <si>
    <t>Heřmanovice</t>
  </si>
  <si>
    <t xml:space="preserve"> Heřmanovice </t>
  </si>
  <si>
    <t>Hladké Životice</t>
  </si>
  <si>
    <t xml:space="preserve"> Hladké Životice </t>
  </si>
  <si>
    <t>Holčovice</t>
  </si>
  <si>
    <t xml:space="preserve"> Hejnov </t>
  </si>
  <si>
    <t xml:space="preserve"> Holčovice </t>
  </si>
  <si>
    <t xml:space="preserve"> Spálené </t>
  </si>
  <si>
    <t>Hošťálkovy</t>
  </si>
  <si>
    <t xml:space="preserve"> Staré Purkartice </t>
  </si>
  <si>
    <t xml:space="preserve"> Vraclávek </t>
  </si>
  <si>
    <t xml:space="preserve"> Křížová ve Slezsku </t>
  </si>
  <si>
    <t xml:space="preserve"> Hošťálkovy </t>
  </si>
  <si>
    <t>Jindřichov</t>
  </si>
  <si>
    <t xml:space="preserve"> Arnultovice u Jindřichova </t>
  </si>
  <si>
    <t xml:space="preserve"> Jindřichov ve Slezsku </t>
  </si>
  <si>
    <t>Karlovice</t>
  </si>
  <si>
    <t xml:space="preserve"> Karlovice ve Slezsku </t>
  </si>
  <si>
    <t xml:space="preserve"> Nové Purkartice </t>
  </si>
  <si>
    <t>Klimkovice</t>
  </si>
  <si>
    <t xml:space="preserve"> Klimkovice </t>
  </si>
  <si>
    <t>Kobeřice</t>
  </si>
  <si>
    <t xml:space="preserve"> Kobeřice ve Slezsku </t>
  </si>
  <si>
    <t>Kozlovice</t>
  </si>
  <si>
    <t xml:space="preserve"> Kozlovice </t>
  </si>
  <si>
    <t>Krasov</t>
  </si>
  <si>
    <t xml:space="preserve"> Krasov </t>
  </si>
  <si>
    <t>Kravaře</t>
  </si>
  <si>
    <t xml:space="preserve"> Kravaře ve Slezsku </t>
  </si>
  <si>
    <t>Krnov</t>
  </si>
  <si>
    <t xml:space="preserve"> Krásné Loučky </t>
  </si>
  <si>
    <t xml:space="preserve"> Krnov-Horní Předměstí </t>
  </si>
  <si>
    <t xml:space="preserve"> Opavské Předměstí </t>
  </si>
  <si>
    <t>Liptaň</t>
  </si>
  <si>
    <t xml:space="preserve"> Horní Povelice </t>
  </si>
  <si>
    <t xml:space="preserve"> Liptaň </t>
  </si>
  <si>
    <t>Ludgeřovice</t>
  </si>
  <si>
    <t xml:space="preserve"> Ludgeřovice </t>
  </si>
  <si>
    <t>Ludvíkov</t>
  </si>
  <si>
    <t xml:space="preserve"> Ludvíkov pod Pradědem </t>
  </si>
  <si>
    <t>Město Albrechtice</t>
  </si>
  <si>
    <t xml:space="preserve"> Hynčice u Krnova </t>
  </si>
  <si>
    <t xml:space="preserve"> Linhartovy </t>
  </si>
  <si>
    <t xml:space="preserve"> Město Albrechtice </t>
  </si>
  <si>
    <t xml:space="preserve"> Opavice </t>
  </si>
  <si>
    <t>Morávka</t>
  </si>
  <si>
    <t xml:space="preserve"> Morávka </t>
  </si>
  <si>
    <t>Nové Heřminovy</t>
  </si>
  <si>
    <t xml:space="preserve"> Nové Heřminovy </t>
  </si>
  <si>
    <t>Opava</t>
  </si>
  <si>
    <t xml:space="preserve"> Držkovice </t>
  </si>
  <si>
    <t xml:space="preserve"> Jaktař </t>
  </si>
  <si>
    <t xml:space="preserve"> Kateřinky u Opavy </t>
  </si>
  <si>
    <t xml:space="preserve"> Komárov u Opavy </t>
  </si>
  <si>
    <t xml:space="preserve"> Malé Hoštice </t>
  </si>
  <si>
    <t xml:space="preserve"> Opava-Předměstí </t>
  </si>
  <si>
    <t xml:space="preserve"> Palhanec </t>
  </si>
  <si>
    <t xml:space="preserve"> Vávrovice </t>
  </si>
  <si>
    <t xml:space="preserve"> Opava-Město </t>
  </si>
  <si>
    <t>Orlová</t>
  </si>
  <si>
    <t xml:space="preserve"> Poruba u Orlové </t>
  </si>
  <si>
    <t>Ostrava</t>
  </si>
  <si>
    <t xml:space="preserve"> Hrabová </t>
  </si>
  <si>
    <t xml:space="preserve"> Koblov </t>
  </si>
  <si>
    <t xml:space="preserve"> Lhotka u Ostravy </t>
  </si>
  <si>
    <t xml:space="preserve"> Nová Ves u Ostravy </t>
  </si>
  <si>
    <t xml:space="preserve"> Petřkovice u Ostravy </t>
  </si>
  <si>
    <t xml:space="preserve"> Polanka nad Odrou </t>
  </si>
  <si>
    <t xml:space="preserve"> Poruba </t>
  </si>
  <si>
    <t xml:space="preserve"> Přívoz </t>
  </si>
  <si>
    <t xml:space="preserve"> Stará Bělá </t>
  </si>
  <si>
    <t xml:space="preserve"> Svinov </t>
  </si>
  <si>
    <t xml:space="preserve"> Třebovice ve Slezsku </t>
  </si>
  <si>
    <t>Petrovice u Karviné</t>
  </si>
  <si>
    <t xml:space="preserve"> Závada nad Olší </t>
  </si>
  <si>
    <t>Píšť</t>
  </si>
  <si>
    <t xml:space="preserve"> Píšť </t>
  </si>
  <si>
    <t>Rychvald</t>
  </si>
  <si>
    <t xml:space="preserve"> Rychvald </t>
  </si>
  <si>
    <t>Sedlnice</t>
  </si>
  <si>
    <t xml:space="preserve"> Sedlnice </t>
  </si>
  <si>
    <t>Slezské Pavlovice</t>
  </si>
  <si>
    <t xml:space="preserve"> Slezské Pavlovice </t>
  </si>
  <si>
    <t>Stará Ves nad Ondřejnicí</t>
  </si>
  <si>
    <t xml:space="preserve"> Stará Ves nad Ondřejnicí </t>
  </si>
  <si>
    <t>Široká Niva</t>
  </si>
  <si>
    <t xml:space="preserve"> Markvartice u Široké Nivy </t>
  </si>
  <si>
    <t xml:space="preserve"> Široká Niva </t>
  </si>
  <si>
    <t>Štítina</t>
  </si>
  <si>
    <t xml:space="preserve"> Štítina </t>
  </si>
  <si>
    <t>Třemešná</t>
  </si>
  <si>
    <t xml:space="preserve"> Třemešná </t>
  </si>
  <si>
    <t>Úvalno</t>
  </si>
  <si>
    <t xml:space="preserve"> Úvalno </t>
  </si>
  <si>
    <t>Velká Polom</t>
  </si>
  <si>
    <t xml:space="preserve"> Velká Polom </t>
  </si>
  <si>
    <t>Velké Albrechtice</t>
  </si>
  <si>
    <t xml:space="preserve"> Velké Albrechtice </t>
  </si>
  <si>
    <t>Vrbno pod Pradědem</t>
  </si>
  <si>
    <t xml:space="preserve"> Mnichov pod Pradědem </t>
  </si>
  <si>
    <t xml:space="preserve"> Železná pod Pradědem </t>
  </si>
  <si>
    <t>Zátor</t>
  </si>
  <si>
    <t xml:space="preserve"> Loučky u Zátoru </t>
  </si>
  <si>
    <t xml:space="preserve"> Zátor </t>
  </si>
  <si>
    <t>Sudice</t>
  </si>
  <si>
    <t xml:space="preserve"> Sudice </t>
  </si>
  <si>
    <t>Havířov</t>
  </si>
  <si>
    <t xml:space="preserve"> Bludovice </t>
  </si>
  <si>
    <t>Bruntál</t>
  </si>
  <si>
    <t xml:space="preserve"> Bruntál-město </t>
  </si>
  <si>
    <t>Dolní Lutyně</t>
  </si>
  <si>
    <t xml:space="preserve"> Věřňovice </t>
  </si>
  <si>
    <t>Baška</t>
  </si>
  <si>
    <t xml:space="preserve"> Baška </t>
  </si>
  <si>
    <t>Hukvaldy</t>
  </si>
  <si>
    <t xml:space="preserve"> Sklenov </t>
  </si>
  <si>
    <t>Slezské Rudoltice</t>
  </si>
  <si>
    <t xml:space="preserve"> Ves Rudoltice </t>
  </si>
  <si>
    <t>Karviná</t>
  </si>
  <si>
    <t xml:space="preserve"> Karviná-město </t>
  </si>
  <si>
    <t>Světlá Hora</t>
  </si>
  <si>
    <t xml:space="preserve"> Dětřichovice </t>
  </si>
  <si>
    <t>Olomoucký kraj</t>
  </si>
  <si>
    <t>Bělá pod Pradědem</t>
  </si>
  <si>
    <t xml:space="preserve"> Adolfovice </t>
  </si>
  <si>
    <t xml:space="preserve"> Domašov u Jeseníka </t>
  </si>
  <si>
    <t>Bernartice</t>
  </si>
  <si>
    <t xml:space="preserve"> Bernartice u Javorníka </t>
  </si>
  <si>
    <t>Bohdíkov</t>
  </si>
  <si>
    <t xml:space="preserve"> Dolní Bohdíkov </t>
  </si>
  <si>
    <t xml:space="preserve"> Raškov Ves </t>
  </si>
  <si>
    <t xml:space="preserve"> Raškov Dvůr </t>
  </si>
  <si>
    <t>Černá Voda</t>
  </si>
  <si>
    <t xml:space="preserve"> Černá Voda </t>
  </si>
  <si>
    <t>Česká Ves</t>
  </si>
  <si>
    <t xml:space="preserve"> Česká Ves </t>
  </si>
  <si>
    <t>Dolní Studénky</t>
  </si>
  <si>
    <t xml:space="preserve"> Dolní Studénky </t>
  </si>
  <si>
    <t>Hanušovice</t>
  </si>
  <si>
    <t xml:space="preserve"> Hanušovice </t>
  </si>
  <si>
    <t xml:space="preserve"> Hynčice nad Moravou </t>
  </si>
  <si>
    <t>Hradec-Nová Ves</t>
  </si>
  <si>
    <t xml:space="preserve"> Hradec u Jeseníka </t>
  </si>
  <si>
    <t>Javorník</t>
  </si>
  <si>
    <t xml:space="preserve"> Javorník-ves </t>
  </si>
  <si>
    <t>Jeseník</t>
  </si>
  <si>
    <t xml:space="preserve"> Bukovice u Jeseníka </t>
  </si>
  <si>
    <t xml:space="preserve"> Jeseník </t>
  </si>
  <si>
    <t xml:space="preserve"> Seč u Jeseníka </t>
  </si>
  <si>
    <t xml:space="preserve"> Nové Losiny </t>
  </si>
  <si>
    <t xml:space="preserve"> Pleče </t>
  </si>
  <si>
    <t xml:space="preserve"> Pusté Žibřidovice </t>
  </si>
  <si>
    <t>Kobylá nad Vidnavkou</t>
  </si>
  <si>
    <t xml:space="preserve"> Kobylá nad Vidnavkou </t>
  </si>
  <si>
    <t>Lesnice</t>
  </si>
  <si>
    <t xml:space="preserve"> Lesnice </t>
  </si>
  <si>
    <t>Lipová-lázně</t>
  </si>
  <si>
    <t xml:space="preserve"> Dolní Lipová </t>
  </si>
  <si>
    <t xml:space="preserve"> Horní Lipová </t>
  </si>
  <si>
    <t>Litovel</t>
  </si>
  <si>
    <t xml:space="preserve"> Litovel </t>
  </si>
  <si>
    <t>Mikulovice</t>
  </si>
  <si>
    <t xml:space="preserve"> Mikulovice u Jeseníka </t>
  </si>
  <si>
    <t xml:space="preserve"> Široký Brod </t>
  </si>
  <si>
    <t>Olomouc</t>
  </si>
  <si>
    <t xml:space="preserve"> Chomoutov </t>
  </si>
  <si>
    <t>Písečná</t>
  </si>
  <si>
    <t xml:space="preserve"> Písečná u Jeseníka </t>
  </si>
  <si>
    <t xml:space="preserve"> Studený Zejf </t>
  </si>
  <si>
    <t>Ruda nad Moravou</t>
  </si>
  <si>
    <t xml:space="preserve"> Ruda nad Moravou </t>
  </si>
  <si>
    <t>Skorošice</t>
  </si>
  <si>
    <t xml:space="preserve"> Dolní Skorošice </t>
  </si>
  <si>
    <t xml:space="preserve"> Horní Skorošice </t>
  </si>
  <si>
    <t>Stará Červená Voda</t>
  </si>
  <si>
    <t xml:space="preserve"> Dolní Červená Voda </t>
  </si>
  <si>
    <t xml:space="preserve"> Stará Červená Voda </t>
  </si>
  <si>
    <t xml:space="preserve"> Nová Červená Voda </t>
  </si>
  <si>
    <t>Vápenná</t>
  </si>
  <si>
    <t xml:space="preserve"> Vápenná </t>
  </si>
  <si>
    <t>Velká Kraš</t>
  </si>
  <si>
    <t xml:space="preserve"> Fojtova Kraš </t>
  </si>
  <si>
    <t xml:space="preserve"> Hukovice u Velké Kraše </t>
  </si>
  <si>
    <t xml:space="preserve"> Malá Kraš </t>
  </si>
  <si>
    <t xml:space="preserve"> Velká Kraš </t>
  </si>
  <si>
    <t>Vidnava</t>
  </si>
  <si>
    <t xml:space="preserve"> Vidnava </t>
  </si>
  <si>
    <t>Vikýřovice</t>
  </si>
  <si>
    <t xml:space="preserve"> Vikýřovice </t>
  </si>
  <si>
    <t>Vlčice</t>
  </si>
  <si>
    <t xml:space="preserve"> Vlčice u Javorníka </t>
  </si>
  <si>
    <t>Zlaté Hory</t>
  </si>
  <si>
    <t xml:space="preserve"> Zlaté Hory v Jeseníkách </t>
  </si>
  <si>
    <t>Žulová</t>
  </si>
  <si>
    <t xml:space="preserve"> Tomíkovice </t>
  </si>
  <si>
    <t xml:space="preserve"> Žulová </t>
  </si>
  <si>
    <t>Bílá Voda</t>
  </si>
  <si>
    <t xml:space="preserve"> Bílá Voda u Javorníka </t>
  </si>
  <si>
    <t>Liboš</t>
  </si>
  <si>
    <t xml:space="preserve"> Krnov </t>
  </si>
  <si>
    <t>Rapotín</t>
  </si>
  <si>
    <t xml:space="preserve"> Rapotín </t>
  </si>
  <si>
    <t>Pardubický kraj</t>
  </si>
  <si>
    <t>Borová</t>
  </si>
  <si>
    <t xml:space="preserve"> Borová u Poličky </t>
  </si>
  <si>
    <t>Zlínský kraj</t>
  </si>
  <si>
    <t>Holešov</t>
  </si>
  <si>
    <t xml:space="preserve"> Količín </t>
  </si>
  <si>
    <t>Mysločovice</t>
  </si>
  <si>
    <t xml:space="preserve"> Mysločovice </t>
  </si>
  <si>
    <t>Sazovice</t>
  </si>
  <si>
    <t xml:space="preserve"> Sazovice </t>
  </si>
  <si>
    <t>Zahnašovice</t>
  </si>
  <si>
    <t xml:space="preserve"> Zahnašovice </t>
  </si>
  <si>
    <t>Hulín</t>
  </si>
  <si>
    <t xml:space="preserve"> Chrášťany u Hulína </t>
  </si>
  <si>
    <t>Kraj Vysočina</t>
  </si>
  <si>
    <t xml:space="preserve"> Mikulovice </t>
  </si>
  <si>
    <t>Celkový součet</t>
  </si>
  <si>
    <t>Grafy poskytují přehled o počtech předložených žádostí o podporu v pozitivních stavech v rámci programu Živel 3, rozdělený podle jednotlivých katastrálních území (obce a jejich části) a krajů.</t>
  </si>
  <si>
    <t>Stav žádosti</t>
  </si>
  <si>
    <t>Kraj</t>
  </si>
  <si>
    <t>Obec</t>
  </si>
  <si>
    <t>Část obce</t>
  </si>
  <si>
    <t>Kód obce (LAU2)</t>
  </si>
  <si>
    <t>Seznam kraje</t>
  </si>
  <si>
    <t>Filtr Obec</t>
  </si>
  <si>
    <t>Filtr Část obce</t>
  </si>
  <si>
    <t>Popisky řádků</t>
  </si>
  <si>
    <t>Počet z Kraj</t>
  </si>
  <si>
    <t>kontrola</t>
  </si>
  <si>
    <t>Počet z Kód obce (LAU2)</t>
  </si>
  <si>
    <t>Smlouva - čerpání</t>
  </si>
  <si>
    <t>celkem</t>
  </si>
  <si>
    <t>Vydán předběžný souhlas</t>
  </si>
  <si>
    <t>∑</t>
  </si>
  <si>
    <t>Vyhodnoceno kladně - příprava smlouvy</t>
  </si>
  <si>
    <t>Aktuálně v 1. části hodnocení</t>
  </si>
  <si>
    <t>Aktuálně v 2. části hodnocení</t>
  </si>
  <si>
    <t>Kód ZSJ poškozeného obydlí</t>
  </si>
  <si>
    <t>63410</t>
  </si>
  <si>
    <t>63380</t>
  </si>
  <si>
    <t>63398</t>
  </si>
  <si>
    <t>107069</t>
  </si>
  <si>
    <t>107131</t>
  </si>
  <si>
    <t>154911</t>
  </si>
  <si>
    <t>154890</t>
  </si>
  <si>
    <t>136719</t>
  </si>
  <si>
    <t>107123</t>
  </si>
  <si>
    <t>136727; 136727; 136727</t>
  </si>
  <si>
    <t>107034</t>
  </si>
  <si>
    <t>148873</t>
  </si>
  <si>
    <t>136735</t>
  </si>
  <si>
    <t>136727</t>
  </si>
  <si>
    <t>154903</t>
  </si>
  <si>
    <t>154903; 154903</t>
  </si>
  <si>
    <t>107042</t>
  </si>
  <si>
    <t>148890</t>
  </si>
  <si>
    <t>136719; 136719</t>
  </si>
  <si>
    <t>107069; 107069</t>
  </si>
  <si>
    <t>185973</t>
  </si>
  <si>
    <t>154911; 154911; 154911</t>
  </si>
  <si>
    <t>107123; 107123</t>
  </si>
  <si>
    <t>154911; 154911</t>
  </si>
  <si>
    <t>1775</t>
  </si>
  <si>
    <t>1759</t>
  </si>
  <si>
    <t>1759; 1759</t>
  </si>
  <si>
    <t>113930</t>
  </si>
  <si>
    <t>113760</t>
  </si>
  <si>
    <t>305499</t>
  </si>
  <si>
    <t>153664</t>
  </si>
  <si>
    <t>125083</t>
  </si>
  <si>
    <t>305464</t>
  </si>
  <si>
    <t>115436</t>
  </si>
  <si>
    <t>120472; 120472</t>
  </si>
  <si>
    <t>115495</t>
  </si>
  <si>
    <t>81451</t>
  </si>
  <si>
    <t>114529</t>
  </si>
  <si>
    <t>114537</t>
  </si>
  <si>
    <t>115533</t>
  </si>
  <si>
    <t>115525</t>
  </si>
  <si>
    <t>113948</t>
  </si>
  <si>
    <t>115576</t>
  </si>
  <si>
    <t>113930; 113930; 113930</t>
  </si>
  <si>
    <t>113930; 113930</t>
  </si>
  <si>
    <t>114553</t>
  </si>
  <si>
    <t>115461</t>
  </si>
  <si>
    <t>305464; 305464</t>
  </si>
  <si>
    <t>115495; 115495</t>
  </si>
  <si>
    <t>120472</t>
  </si>
  <si>
    <t>115495; 115495; 115495</t>
  </si>
  <si>
    <t>167</t>
  </si>
  <si>
    <t>9482</t>
  </si>
  <si>
    <t>9491</t>
  </si>
  <si>
    <t>9482; 9482</t>
  </si>
  <si>
    <t>9482; 9482; 9482</t>
  </si>
  <si>
    <t>52418</t>
  </si>
  <si>
    <t>58734</t>
  </si>
  <si>
    <t>58882</t>
  </si>
  <si>
    <t>58777</t>
  </si>
  <si>
    <t>58785</t>
  </si>
  <si>
    <t>58726</t>
  </si>
  <si>
    <t>58807</t>
  </si>
  <si>
    <t>58891</t>
  </si>
  <si>
    <t>58921</t>
  </si>
  <si>
    <t>340677</t>
  </si>
  <si>
    <t>340677; 340677</t>
  </si>
  <si>
    <t>58751</t>
  </si>
  <si>
    <t>58882; 58882</t>
  </si>
  <si>
    <t>9733</t>
  </si>
  <si>
    <t>9733; 9733</t>
  </si>
  <si>
    <t>1066</t>
  </si>
  <si>
    <t>6611</t>
  </si>
  <si>
    <t>30023</t>
  </si>
  <si>
    <t>341240; 341240</t>
  </si>
  <si>
    <t>6220</t>
  </si>
  <si>
    <t>6254</t>
  </si>
  <si>
    <t>6211</t>
  </si>
  <si>
    <t>6238</t>
  </si>
  <si>
    <t>2828</t>
  </si>
  <si>
    <t>4014</t>
  </si>
  <si>
    <t>7722</t>
  </si>
  <si>
    <t>88099</t>
  </si>
  <si>
    <t>4430</t>
  </si>
  <si>
    <t>153966</t>
  </si>
  <si>
    <t>23248</t>
  </si>
  <si>
    <t>23175</t>
  </si>
  <si>
    <t>13137</t>
  </si>
  <si>
    <t>13145</t>
  </si>
  <si>
    <t>13200; 13200</t>
  </si>
  <si>
    <t>30201</t>
  </si>
  <si>
    <t>35017</t>
  </si>
  <si>
    <t>26492</t>
  </si>
  <si>
    <t>28631</t>
  </si>
  <si>
    <t>25968</t>
  </si>
  <si>
    <t>180351</t>
  </si>
  <si>
    <t>60330</t>
  </si>
  <si>
    <t>60321</t>
  </si>
  <si>
    <t>153249</t>
  </si>
  <si>
    <t>37206</t>
  </si>
  <si>
    <t>340618</t>
  </si>
  <si>
    <t>Hať</t>
  </si>
  <si>
    <t xml:space="preserve"> Hať </t>
  </si>
  <si>
    <t>37494</t>
  </si>
  <si>
    <t>37681; 37681</t>
  </si>
  <si>
    <t>38725</t>
  </si>
  <si>
    <t>38725; 38725</t>
  </si>
  <si>
    <t>38792</t>
  </si>
  <si>
    <t>38806; 38806; 38806; 38806; 38806; 38806</t>
  </si>
  <si>
    <t>150525</t>
  </si>
  <si>
    <t>40851</t>
  </si>
  <si>
    <t>40860</t>
  </si>
  <si>
    <t>40894</t>
  </si>
  <si>
    <t>68144</t>
  </si>
  <si>
    <t>148270</t>
  </si>
  <si>
    <t>189766</t>
  </si>
  <si>
    <t>143227</t>
  </si>
  <si>
    <t>57959</t>
  </si>
  <si>
    <t>321796</t>
  </si>
  <si>
    <t>325589</t>
  </si>
  <si>
    <t>106372</t>
  </si>
  <si>
    <t>63932</t>
  </si>
  <si>
    <t>71773</t>
  </si>
  <si>
    <t>74683</t>
  </si>
  <si>
    <t>74691</t>
  </si>
  <si>
    <t>74560</t>
  </si>
  <si>
    <t>315061</t>
  </si>
  <si>
    <t>74756</t>
  </si>
  <si>
    <t>74616</t>
  </si>
  <si>
    <t>74748</t>
  </si>
  <si>
    <t>74772</t>
  </si>
  <si>
    <t>74641</t>
  </si>
  <si>
    <t>74659</t>
  </si>
  <si>
    <t>74586</t>
  </si>
  <si>
    <t>74730</t>
  </si>
  <si>
    <t>74721</t>
  </si>
  <si>
    <t>315087</t>
  </si>
  <si>
    <t>74748; 74748</t>
  </si>
  <si>
    <t>315109</t>
  </si>
  <si>
    <t>315044</t>
  </si>
  <si>
    <t>74667</t>
  </si>
  <si>
    <t>315095</t>
  </si>
  <si>
    <t>74551</t>
  </si>
  <si>
    <t>74748; 74748; 74748</t>
  </si>
  <si>
    <t>315079</t>
  </si>
  <si>
    <t>315028</t>
  </si>
  <si>
    <t>315001</t>
  </si>
  <si>
    <t>74713</t>
  </si>
  <si>
    <t>74756; 74756</t>
  </si>
  <si>
    <t>315036</t>
  </si>
  <si>
    <t>84662</t>
  </si>
  <si>
    <t>84654</t>
  </si>
  <si>
    <t>84816</t>
  </si>
  <si>
    <t>43851</t>
  </si>
  <si>
    <t>85952</t>
  </si>
  <si>
    <t>85910</t>
  </si>
  <si>
    <t>83879</t>
  </si>
  <si>
    <t>83887</t>
  </si>
  <si>
    <t>93394</t>
  </si>
  <si>
    <t>50385</t>
  </si>
  <si>
    <t>83879; 83879</t>
  </si>
  <si>
    <t>93394; 93394; 93394</t>
  </si>
  <si>
    <t>50385; 50385</t>
  </si>
  <si>
    <t>98728</t>
  </si>
  <si>
    <t>305383</t>
  </si>
  <si>
    <t>111589; 111589; 111589</t>
  </si>
  <si>
    <t>111775</t>
  </si>
  <si>
    <t>111589</t>
  </si>
  <si>
    <t>111601</t>
  </si>
  <si>
    <t>111791</t>
  </si>
  <si>
    <t>111619</t>
  </si>
  <si>
    <t>177172</t>
  </si>
  <si>
    <t>111601; 111601</t>
  </si>
  <si>
    <t>177199</t>
  </si>
  <si>
    <t>111759</t>
  </si>
  <si>
    <t>111627</t>
  </si>
  <si>
    <t>111589; 111589</t>
  </si>
  <si>
    <t>111848</t>
  </si>
  <si>
    <t>177181</t>
  </si>
  <si>
    <t>111775; 111775</t>
  </si>
  <si>
    <t>111872; 111872</t>
  </si>
  <si>
    <t>111872</t>
  </si>
  <si>
    <t>328944</t>
  </si>
  <si>
    <t>305413</t>
  </si>
  <si>
    <t>111619; 111619</t>
  </si>
  <si>
    <t>111791; 111791; 111791</t>
  </si>
  <si>
    <t>111562</t>
  </si>
  <si>
    <t>111767</t>
  </si>
  <si>
    <t>111635</t>
  </si>
  <si>
    <t>111791; 111791</t>
  </si>
  <si>
    <t>112496</t>
  </si>
  <si>
    <t>120375</t>
  </si>
  <si>
    <t>120693</t>
  </si>
  <si>
    <t>120707</t>
  </si>
  <si>
    <t>120693; 120693</t>
  </si>
  <si>
    <t>183784</t>
  </si>
  <si>
    <t>183814</t>
  </si>
  <si>
    <t>147001</t>
  </si>
  <si>
    <t>148415</t>
  </si>
  <si>
    <t>148440</t>
  </si>
  <si>
    <t>148474</t>
  </si>
  <si>
    <t>148440; 148440</t>
  </si>
  <si>
    <t>153699</t>
  </si>
  <si>
    <t>153681</t>
  </si>
  <si>
    <t>153672</t>
  </si>
  <si>
    <t>Staré Město</t>
  </si>
  <si>
    <t xml:space="preserve"> Staré Město u Bruntálu </t>
  </si>
  <si>
    <t>13315</t>
  </si>
  <si>
    <t>160423</t>
  </si>
  <si>
    <t>170640</t>
  </si>
  <si>
    <t>178471</t>
  </si>
  <si>
    <t>178489</t>
  </si>
  <si>
    <t>178454</t>
  </si>
  <si>
    <t>178462</t>
  </si>
  <si>
    <t>186066</t>
  </si>
  <si>
    <t>186091</t>
  </si>
  <si>
    <t>193194</t>
  </si>
  <si>
    <t>46116</t>
  </si>
  <si>
    <t>46124</t>
  </si>
  <si>
    <t>46108</t>
  </si>
  <si>
    <t>46094</t>
  </si>
  <si>
    <t>46850</t>
  </si>
  <si>
    <t>74233</t>
  </si>
  <si>
    <t>74217</t>
  </si>
  <si>
    <t>74217; 74217</t>
  </si>
  <si>
    <t>66338</t>
  </si>
  <si>
    <t>67342</t>
  </si>
  <si>
    <t>67407</t>
  </si>
  <si>
    <t>67407; 67407; 67407</t>
  </si>
  <si>
    <t>94412</t>
  </si>
  <si>
    <t>94421</t>
  </si>
  <si>
    <t>94412; 94412; 94412</t>
  </si>
  <si>
    <t>94412; 94412</t>
  </si>
  <si>
    <t>153940</t>
  </si>
  <si>
    <t>74039</t>
  </si>
  <si>
    <t>83267</t>
  </si>
  <si>
    <t>80217</t>
  </si>
  <si>
    <t>178594</t>
  </si>
  <si>
    <t>Palkovice</t>
  </si>
  <si>
    <t xml:space="preserve"> Palkovice </t>
  </si>
  <si>
    <t>117455</t>
  </si>
  <si>
    <t>121088</t>
  </si>
  <si>
    <t>191191</t>
  </si>
  <si>
    <t>191205</t>
  </si>
  <si>
    <t>191191; 191191</t>
  </si>
  <si>
    <t>88412</t>
  </si>
  <si>
    <t>186058</t>
  </si>
  <si>
    <t>162655</t>
  </si>
  <si>
    <t>162647</t>
  </si>
  <si>
    <t>162621</t>
  </si>
  <si>
    <t>94382</t>
  </si>
  <si>
    <t>100706</t>
  </si>
  <si>
    <t>106186</t>
  </si>
  <si>
    <t>106178</t>
  </si>
  <si>
    <t>106186; 106186</t>
  </si>
  <si>
    <t>116602</t>
  </si>
  <si>
    <t>139351</t>
  </si>
  <si>
    <t>19925</t>
  </si>
  <si>
    <t>19950</t>
  </si>
  <si>
    <t>144436</t>
  </si>
  <si>
    <t>144444</t>
  </si>
  <si>
    <t>176907</t>
  </si>
  <si>
    <t>176907; 176907</t>
  </si>
  <si>
    <t>146307</t>
  </si>
  <si>
    <t>113301</t>
  </si>
  <si>
    <t>148458</t>
  </si>
  <si>
    <t>197807</t>
  </si>
  <si>
    <t>197793</t>
  </si>
  <si>
    <t>158755; 158755</t>
  </si>
  <si>
    <t>178667</t>
  </si>
  <si>
    <t>181714</t>
  </si>
  <si>
    <t>181820</t>
  </si>
  <si>
    <t>189782</t>
  </si>
  <si>
    <t>175714</t>
  </si>
  <si>
    <t>21903</t>
  </si>
  <si>
    <t>21903; 21903</t>
  </si>
  <si>
    <t>163881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</si>
</sst>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</font>
    <font>
      <b/>
      <sz val="16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theme="1"/>
      <name val="Aptos Narrow"/>
    </font>
    <font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color rgb="FF242424"/>
      <name val="Consolas"/>
      <family val="3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529C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ED1C24"/>
        <bgColor indexed="64"/>
      </patternFill>
    </fill>
    <fill>
      <patternFill patternType="solid">
        <fgColor rgb="FFFCD4D6"/>
        <bgColor indexed="64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529C"/>
      </bottom>
      <diagonal/>
    </border>
    <border>
      <left style="thick">
        <color rgb="FFED1C24"/>
      </left>
      <right style="thick">
        <color rgb="FFED1C24"/>
      </right>
      <top style="thick">
        <color rgb="FFED1C24"/>
      </top>
      <bottom style="thick">
        <color rgb="FFED1C2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0" fontId="5" fillId="4" borderId="1" xfId="0" applyFont="1" applyFill="1" applyBorder="1" applyAlignment="1">
      <alignment vertical="center"/>
    </xf>
    <xf numFmtId="0" fontId="0" fillId="5" borderId="0" xfId="0" applyFill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6" borderId="0" xfId="0" applyFill="1" applyAlignment="1" applyProtection="1">
      <alignment vertical="center"/>
      <protection locked="0"/>
    </xf>
    <xf numFmtId="0" fontId="0" fillId="0" borderId="0" xfId="0" pivotButton="1" applyProtection="1">
      <protection locked="0"/>
    </xf>
    <xf numFmtId="0" fontId="9" fillId="0" borderId="0" xfId="0" applyFont="1"/>
    <xf numFmtId="0" fontId="10" fillId="0" borderId="0" xfId="0" applyFont="1" applyAlignment="1">
      <alignment vertical="top"/>
    </xf>
    <xf numFmtId="0" fontId="2" fillId="7" borderId="3" xfId="0" applyFont="1" applyFill="1" applyBorder="1"/>
    <xf numFmtId="0" fontId="2" fillId="7" borderId="4" xfId="0" applyFont="1" applyFill="1" applyBorder="1"/>
    <xf numFmtId="0" fontId="0" fillId="0" borderId="0" xfId="0" applyAlignment="1">
      <alignment horizontal="left" indent="3"/>
    </xf>
    <xf numFmtId="0" fontId="11" fillId="0" borderId="0" xfId="0" applyFont="1"/>
    <xf numFmtId="0" fontId="0" fillId="0" borderId="0" xfId="0" applyAlignment="1">
      <alignment horizontal="right"/>
    </xf>
    <xf numFmtId="0" fontId="1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</cellXfs>
  <cellStyles count="1">
    <cellStyle name="Normální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protection locked="0"/>
    </dxf>
  </dxfs>
  <tableStyles count="0" defaultTableStyle="TableStyleMedium2" defaultPivotStyle="PivotStyleMedium9"/>
  <colors>
    <mruColors>
      <color rgb="FF00529C"/>
      <color rgb="FFED1C24"/>
      <color rgb="FFFCD4D6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42" Type="http://schemas.openxmlformats.org/officeDocument/2006/relationships/customXml" Target="../customXml/item26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41" Type="http://schemas.openxmlformats.org/officeDocument/2006/relationships/customXml" Target="../customXml/item2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eetMetadata" Target="metadata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40" Type="http://schemas.openxmlformats.org/officeDocument/2006/relationships/customXml" Target="../customXml/item24.xml"/><Relationship Id="rId5" Type="http://schemas.openxmlformats.org/officeDocument/2006/relationships/pivotCacheDefinition" Target="pivotCache/pivotCacheDefinition2.xml"/><Relationship Id="rId15" Type="http://schemas.microsoft.com/office/2017/06/relationships/rdRichValueTypes" Target="richData/rdRichValueType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4" Type="http://schemas.openxmlformats.org/officeDocument/2006/relationships/customXml" Target="../customXml/item28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43" Type="http://schemas.openxmlformats.org/officeDocument/2006/relationships/customXml" Target="../customXml/item27.xml"/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[WEB_report.xlsx]Data!Kontingenční tabulka3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529C"/>
                </a:solidFill>
              </a:rPr>
              <a:t>Počet</a:t>
            </a:r>
            <a:r>
              <a:rPr lang="cs-CZ" sz="1600" b="1" baseline="0">
                <a:solidFill>
                  <a:srgbClr val="00529C"/>
                </a:solidFill>
              </a:rPr>
              <a:t> předložených žádostí* v programu Živel 3</a:t>
            </a:r>
            <a:endParaRPr lang="en-US" sz="1600" b="1">
              <a:solidFill>
                <a:srgbClr val="00529C"/>
              </a:solidFill>
            </a:endParaRPr>
          </a:p>
        </c:rich>
      </c:tx>
      <c:layout>
        <c:manualLayout>
          <c:xMode val="edge"/>
          <c:yMode val="edge"/>
          <c:x val="0.30289713958664144"/>
          <c:y val="1.52064230014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rgbClr val="00529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8530299351347603E-2"/>
          <c:y val="9.2708769465566374E-2"/>
          <c:w val="0.9353169840554072"/>
          <c:h val="0.79831962471243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Data!$O$1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29C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Data!$N$2:$N$8</c:f>
              <c:strCache>
                <c:ptCount val="6"/>
                <c:pt idx="0">
                  <c:v>Královéhradecký kraj</c:v>
                </c:pt>
                <c:pt idx="1">
                  <c:v>Moravskoslezský kraj</c:v>
                </c:pt>
                <c:pt idx="2">
                  <c:v>Olomoucký kraj</c:v>
                </c:pt>
                <c:pt idx="3">
                  <c:v>Pardubický kraj</c:v>
                </c:pt>
                <c:pt idx="4">
                  <c:v>Zlínský kraj</c:v>
                </c:pt>
                <c:pt idx="5">
                  <c:v>Kraj Vysočina</c:v>
                </c:pt>
              </c:strCache>
            </c:strRef>
          </c:cat>
          <c:val>
            <c:numRef>
              <c:f>Data!$O$2:$O$8</c:f>
              <c:numCache>
                <c:formatCode>General</c:formatCode>
                <c:ptCount val="6"/>
                <c:pt idx="0">
                  <c:v>1</c:v>
                </c:pt>
                <c:pt idx="1">
                  <c:v>1697</c:v>
                </c:pt>
                <c:pt idx="2">
                  <c:v>857</c:v>
                </c:pt>
                <c:pt idx="3">
                  <c:v>1</c:v>
                </c:pt>
                <c:pt idx="4">
                  <c:v>15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6-4EEC-A4E5-328E993CF4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5338144"/>
        <c:axId val="155338624"/>
      </c:barChart>
      <c:catAx>
        <c:axId val="1553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624"/>
        <c:crosses val="autoZero"/>
        <c:auto val="1"/>
        <c:lblAlgn val="ctr"/>
        <c:lblOffset val="100"/>
        <c:noMultiLvlLbl val="0"/>
      </c:catAx>
      <c:valAx>
        <c:axId val="15533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endParaRPr lang="cs-CZ" sz="300" b="1" i="0" baseline="0">
              <a:solidFill>
                <a:srgbClr val="00529C"/>
              </a:solidFill>
              <a:effectLst/>
            </a:endParaRPr>
          </a:p>
          <a:p>
            <a:pPr rtl="0"/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</a:p>
          <a:p>
            <a:pPr rtl="0"/>
            <a:endParaRPr lang="cs-CZ" sz="8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treemap" uniqueId="{E00674A0-E958-4797-A556-6D327D3A20B8}">
          <cx:dataPt idx="0">
            <cx:spPr>
              <a:solidFill>
                <a:srgbClr val="FF0000"/>
              </a:solidFill>
            </cx:spPr>
          </cx:dataPt>
          <cx:dataPt idx="1">
            <cx:spPr>
              <a:solidFill>
                <a:srgbClr val="00529C"/>
              </a:solidFill>
            </cx:spPr>
          </cx:dataPt>
          <cx:dataPt idx="2">
            <cx:spPr>
              <a:solidFill>
                <a:srgbClr val="00B0F0"/>
              </a:solidFill>
            </cx:spPr>
          </cx:dataPt>
          <cx:dataPt idx="3">
            <cx:spPr>
              <a:solidFill>
                <a:srgbClr val="E87331">
                  <a:lumMod val="75000"/>
                </a:srgbClr>
              </a:solidFill>
            </cx:spPr>
          </cx:dataPt>
          <cx:dataId val="0"/>
          <cx:layoutPr/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  <cx:spPr>
    <a:solidFill>
      <a:schemeClr val="bg1"/>
    </a:solidFill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600">
                <a:solidFill>
                  <a:srgbClr val="00529C"/>
                </a:solidFill>
              </a:defRPr>
            </a:pPr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  <a:endParaRPr lang="cs-CZ" sz="16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regionMap" uniqueId="{D8705527-D961-4188-A348-C40508713394}">
          <cx:dataLabels/>
          <cx:dataId val="0"/>
          <cx:layoutPr>
            <cx:geography cultureLanguage="cs-CZ" cultureRegion="CZ" attribution="Používá technologii Bing.">
              <cx:geoCache provider="{E9337A44-BEBE-4D9F-B70C-5C5E7DAFC167}">
                <cx:binary>1HrbcuU4st2vdPSzWQ0SAEFMzEyEwcu+a+uukl4YKklFkAQJkgAv4DfYH+FHP/gT/DTnw5yqmu7T
VdM9PmN7IjyKilJscZMEkZkr11rJP74sf3hRb8/DD0ujWvOHl+VPP0pruz/89JN5kW/Ns/nQlC+D
Nvqz/fCim5/058/ly9tPr8PzXLbFTwHyyU8v8nmwb8uPf/4jXK1400f98mxL3V6Nb4O7fjOjsubv
HPvNQz88vzZlm5TGDuWL9f/042H4y39TevrLf5fD8+vbS/2X//lDPTxXP/7w1trSulvXvf3px29O
+vGHn76/9N8s4wcFK7XjK5xL0YcAcfhHCPryE/z4g9Jt8dfDPv0Q4YBRPwj515+fb33x3MDp/wfr
+7K659fX4c0YeN4vv//Ohb55OPje9Y8/vOixte97XMB2/+nHf/svb6bWP/5QGh1/PRLr90eLn77s
xU/fhufPf/zuD7A73/3lVxH8fiv/d4f+JoCXz8Pr+Kn850QO4YhGfkS/Dxlj3Mf054jxb0P2j6zo
t2P1t1f4LkiX//lfK0hnpRs9/hNiRPgHygmi1Gdfqyf6NlTsQ0B9nwQQwa8F/bWq/oH1/HaE/uYC
3wXofPzXCtBJD88TFLlRb6v5fw+CEKYIE+5TP/wKgv63YYo+BFGAEPfhv/cfOPzrcP3Dq/vtoP3O
Zb4L3en8rxW6J/WX/9H+c2IWBCELSRh9Dcp3jYt9CMOQkQD/dsz+48v67WB9f/53UXr6FyuwA5CK
H+6d0f/2X8v2+ef0/r+nF1BZmIcoJOyvlfVdlCjgI8IoDAAYf11S//H1/HZ4vj//u/DcP/7/XUS/
w3C+7tDXqHzzlX+Q9EFUGMEcEd//Wjv4W7yjHzCOfBT+Cg5/HZyfCdfvL+e3g/Lzed8s/Z/N336f
2/1Ci5Nn+5x+4dO/ond//+iXBwTS/92pf83h36ybr7u1e/3Tj37oEx4hH4jZL1z9/ULfVMDftPDf
PP/t2Vi4IPvAfQgYjzhmPIreq2l++3Ik/MCAu+Moou+3JCHcs9WDlV+YPyFA+1mI/QhTjuEko8f3
Q5AfQRixiOGIIAwIin9ROZdauUK3v+zOXz//0I7NpS5ba2A1FEOD7L5+8f15GQp8jgl6BwHOaOAj
uFX38nwNWur9+/9pVCSYeNTNscNUpU2ep72lRuDKFNuBkFXUa35dOZT1U35t/PKS+6tLR8xuPTLE
Kho34WRiv+hLgZZqEJ4/3UdI1qnf5O22CZuUleZKyjHh5Yw2DdEb39NH1k9+0tjqsXT+eW2aC2LI
1gVTL7yQ36m2euqKLg01iadgeGhsKZRqN8iPVIYVjnlVJB5BRtTBsFtHzQWmY9Z1NBCqZMmA80um
aCa12pfdPMSRF8U9H66WqDyVc5DUbLrw5XhVVCT2aEUSXdN9IMONT7pM2SlmM9sSHBy91ts2tb+K
ik9paFA2LuYyIt5m5jgbquLs9+V+HsOtX0W7wl/TcKrvgrqN+3U4sJa9qtbFpB43zk1CTjRpArpR
S5uSNlVcPUayjF1kMyOXs+nsfpinJFrKuO/xRY3XtKB55plReC7YzjXaYYQvvXLKfBJlxVQLWM6u
KnAQd7r1RcR4LkyJtpUMIaLuU4vKbZfbLG95QqourX2ehYyStKuHWmjV6S0Ky5uQ6loU0fBpLvIl
8auiFph5GYnccyHX177lFTwQPde5Ok1Rs/cIK4SPGjFOZpevgehdcBib4DKs/ZROzI991HexNgMu
RBN2eVr1bM/L9fOI5qfZuX3Hg8O0rrfaX5EY5vKjU41YrLorI1TFpF/STp0pGRZBq+mAKZEiUNWL
zDdh0U+Cm1Z4kS/jEofn2nf5dvVRqts6mRDahq4YxeyqfUBhxztMhAz6G16496c6TFhm6zocu6Y/
aWayiuhS6Hy5zCt0Q/CpsetOVXgz22rXyjKdHDprlEPCBWxDvWlXaHzrLa6Jx06aJO8rJNZyTply
YuDsYz4MXuy3wRpHrdwEqo82jQxjh8Idn6gSOLBPHvNm4en5bOvmDU16O0hWJznzq3heIVM0qWM7
oV4EuOSiDexFi2VSlt4hlPaytMMOTUHMQ74po347lrMWlfK2S1FcMmoXyDTki1azJY6W6H4d+wTV
qhIlHz9hH2fTHMZzv7ZQPp4S9ci2esJxwJudiYqnyHZtsnpdKVxXJJqpMjFLlw0rDuNeodOk153v
jU95i9Omx7vKVB8ntxxxw+8bN1bJUofxGJl0WOUJlXWaB3WYLR7f2JpL0UfeNghrJKSmgzBVdMB8
UZlzLlGFvpzLoN90dtyaqZrEhMsLvhgtxlINopoqKpquepQN3krjXdF2uI0KsomqIsNYbU1oN64v
Ul+hTVCX59UFp65uLyK3prRWCeZtSsvljpNg5402C5dgiucI7xdTqthKCRlRP5ha0QS1bZ0FiCRh
rQ4GjalPWbnDptGCDsN2GHxI7bHZMTZvzDIdXR4egtrOIu/cs27GTNbFYZlmK0ayvLLVh4D76pFU
dWqjJu3n5tNCNNmZsR7ioM8fl7nnsVcMHyPWNqJsF7FE9CD1sJ21ftC+cZAN9Ojx7kUF9pJgktCF
uqRp7NabgyMJUSVIWR2Uv8ZTOexVIx9mV6RlUaY+YIZZ80tCVBsHq/8UFk264vKG9+u1LNeromN7
yPyLoB4v2iUUDf5o2fxedUV/QUloRM+8x7Ks7VFjc+wnSwVZvFNgilfPrqUgLb6YpXcbQumLmVSb
SmMkTGfuwmi86VfZp5EJqgSPyypQn+uUDfIS6+7e83iidbEJ2fyJhs1uRWOs61VwReNorOJu9q+0
KxvRT3TPC0xeZ1db4c/5YSzDhAf+cUXrJmeAcazaQzuuYhX0cb2yB+RGLy6UitvOu+pp1QpeRieL
+6xeaNqULB4DwJOx1Cc6zPuecSci6+8rE22p89Z4nnURB7I69MRWopkjm7C5vHaj7UTRLW86CDZ2
tC8zdW9ez19aHjTCo2OCWbDHXZfxkm2w6TbFEInW+ldF/57NtvnMc3YxDqoQI6vENIRXphlJXGt6
q6bupZY9FOSUyNyd+2gqYtUX2dCznRyHhBJfCpcvtTDFlOW5f+ideUVy3dMcp9VIhZrmbbiSTAbl
qZ2UaMeHsSdpgIqNJ4ngMkzXckoM5zKOqmaDim5flehZltHRX8M+qS0Wveweu5K9sDK/smsolMW+
qEKSNZXL09r594sNH/scxeNCEZSFzxLSO2hg9jJk0CKcP4axbmlWTxwahrN7vAIUNV4P+OInVsuD
ZXUrcsqypei2TPZ3eEWHQldvI/kkO1hp0O9ILXFMnEn8xR0DJ+vYTboRfrQeHBCZjdQ5UIK1PAVz
f+jlahLkBpfRWk5icJUTcoRslQzWkHcynvlybH3pxWs7nYYJZ9xHGa6CA4/mvctXLZhHP/aoSgKn
90y3IlxU2s3daVyCtB2aQzR7yTLnogu9jRvodSRbqLY2wYurBCToU03IGUubrL68JP3wifbyJa/6
pK3MTts54c0UQ75C41irDOswntCgxErkFSSsaFUvZOGg5MphqyxAGw8CSNRI6PJT35VKRHJshdbD
CzfhR+V1V5jVYVLKxSakQ1fzuMzJqiFRSvhN/XRBOvHH6lCMRSILaGOjjmnTdzvqsTOQKh0riZIp
pFPMy2ISVdNnawN8ycu7tG11IiOzpf60Kysb99GSNU0owtDj0GZZKIyu7iDzKmiRRcaK6qZcwpRG
0cMYtHeDs0TUpcu8Zq2FD93EzfOtiRoxR8s7OJ191T65tf284uCO5Dwb8XBsPRUXXnuN2p4JPPIw
ppJ3sfVCeQgq81a31ZYhfHShd83d1ECLH2vRRNOL8qNZEDNu1cKg44fqUK/1U0toqm1zVzYASv0g
sNpoGV1J31fxrOze0bkQBsnDONZ1PI7Rfmbk0nRjVrfmUHVWHybPHvOeX4QMJ8BO77tqVYL2/Rkv
9kFZFYl6JloQPd+FTGfS+hBKY08LQfHCAsiM0L55qLluvRzYE+kFx5UvdJg/KgaxCvqDjfAJseLa
ev1DyPo7M3Tnqmi2C2UJ95d09sdURuyJlPZyps9Osju2+AluZEosFMFol5h4fjz70zYc6wy2YleP
ZaJkkAbr5OJOSpfmLXouO37yJdB6VySlCoVdYelLC09W4Y/hvGJhZX6oFIvDbs7mnlyYQRlREHSj
ZsCMLn8l0XIw85CMSwUcxvQxmK3xAgrCy4lOadsA8vJmEX6Ip42n1H1h9BqXQ1vtW5R/rjlvYsC9
A23Hwxia+2at8u3cejhec80EhIbEbsWZVwbVVi5kBOrg63Qua7n1MXrww0nFK8Ofq948D+9wpjsz
p7AUJni06IvCoAVImukStxgomjK41WF9K/sQ7X3i7ZQc+YUqwjEZoyiu/LmO+WLhiamJ4sm2z8or
gaiTPtFmXWM68FtUYA9YRu9SFYRFMjX0iHV+8Noubkmoj0VvSTIW9qRsXmwaNnfJOig/RgPdr14J
m7okYb6++Dndhx59Hvtm15XNnWH8E5H2pa/YsZc9Tsq+BoQLSxfjcHnqSQ9dZZzcpu7MIx36ICvX
ZQVS3ui0ph06zJZc1030agigCi7xdYnXQcxFPYv2vY9jyiCr6g23sGl50HvJ2EXAYPpGiQnZSdSD
upLjsvfoMIl5mjnwIq9InMVKBHQ+GhYcx27s957PORBjQqD/aS8NPY9uI1oMGR5UHQcL9gQPC6E9
XW+LCdHYb4ryYso/VdSMGzqvOunHqoqB8adh2QPWFBtgIeuhbfysdu31MONmqwI1i6Ekt349NnHL
0XhcuCMCCHMe4xw9BBzfrFMUiUUWJaBkfuobzwlWRPPJn4L35m4eOxA9YkWGQ+Kz+44upShZOybI
H4cY9FN48JQrY9/xR9ew5X5sq+ojoPggGr+Q6bKAdiSlr0RurAbsMoVoo/WTKuUI3RA6XS1vTF82
sdHTneHFmE4t2RSKbPHcLFs9htORqempq8jVXAHU9Cu5COb2QvG2EqHsN64oimxVBNIz1Imt8Sdo
comk0bo3c2tFSdi2UaBpyndo8d1TNBc0a31aCUNpskytSqxbbkrap968AnGM4GlVNXQXwCsghSAw
kWqurPYzp8ZHvyq92FltYzmZo/GiN1bY4n2n+2Rq5zJpG33lDdBDPdx8XKVz14M31LEvV5kU48C2
uIuAwXISoyBak9yfgPi7q4mjhz4HipSzd5E2s6u8Mp7w+brEZqku8xHWtnboU10Hz6bkp9xRgAbX
nvkI0o95nTtUxm3IMAIL9uzrsCwMEAUlkBIxj6a4CPuXIbIgkzhUZWOuScCeAmsPeVhvVBFVYg3Q
hhXkgbWhhRqAbhM0EDtI49cu8s+u6M6A8kHSc39njanjOazTWWMdI1If85Xs+dAcCVL7Zc1r0Vdm
W9V9nZZL9Dwret/U/UtAGye8FaV46NPekQtQ59dDyA4LCsA2iRa5zf0iSkqvwEKz/si61UvsiD7j
GakEkbbcVVM/pX3Zvg28vXBBaYEA1UD9/PllqabzWOJLIGpvzFvGuMqLu2KoknrRGVg0iU8R8BMU
JWYuVFwxDr7L2scWuU3RhTEPWmg6uXnqwr1uzHzJ5gGLrnupgqJOBt++zX7gkqUZBLC0vVwCUFWL
ea2V68FZCfYVXQ5RF2RBkKeSVlehyS+VJleako30ABXyoprj0c8bIKAEbq7kmebuuTEoDbB7QmMX
xIUkoCKXN18DeSJdm/qSyNTARjR9pJM8clesrkUpw36b2+W2yjvoiHWTSrW+5JJnaHSx7qptSdnG
H/VuoOssxjp8RRZsIw0dYqKQM1oU80rjpllB4tfmbECPBxT3wkKzaAsCpgbugPb3j24BrTkaF7cr
0PDAXLjFmlgXKCOSj0AJdRA3pgffhpaQNvQFg+kRgwLNrHbPvfaO9YAOum2VWMacCnClTosMWoDo
KStCrrYsx06srDtKVRxdb87DUBshZQ7SaACLrERLNuXyZgBNCBH6OCh3HOf104A4F7WnMq36w+KP
x3ezayQGgK0d9tyToKcVrcBRaG8QmysQF7TcOA7A5rvpIo+aMqaIP1tS7Z0kh0nqC5C292hq5Dsx
a2O80o9B1F34A48lN5edbcHQWAIR5B4opc4TIx+hFQwsG5ogIRLQ2xt0Gy94fRoLouIy6A4ktHE1
IpMWJY37cH4crMn4ZG4sVwlpvZO3ugOvvDYt12ILhCmZm+iiwew8snVncrAwpE4jVwpcgLMwcoFc
LkKOCgHk8jBFdgNN+0w9eQkQdE8Ng44HVsBCgzYO83EClrOCuB+NUDMG8TWg3cqgrXv6BjfTJ0fp
yYCBAG1ygb+FFRAmFsS9a5/a1s9ACIOYBBkF7gPFwfpFo8GW38/VcsukeW1wlU11fVWq/DOr1QMC
TyIKg1ksHFTjwghKlyFIuRpOQ4jSBiyFuKG2i5fOv+76tc/GegJdY+xO5eE+pHOGCpbxzk2xXZhY
avM8lQsGU4XuSmdzgUhw4Vv+UEsgHrmqqfBMcTnqfjcsZtsAMy/bSiaT32ZsnoCdNe3jRKOHsh23
EqxTXxUmzvvgVbpp66PgAtrVZVeYx3BcLto+T3AfbufVvGcreINR+1AsfNs2LAC7yxRJJYuspl5G
iwL41LL1Vf7Ge3xEavXE0PjnvgwuRkvOdeOfKMk/TYUsBGvbNh4LyAwpn/HSp8tk0rxsL+t5+Ti7
+YRnfe6W+mk0dDNxty+43HSNzI951H2q8RTF+Ty5PXWYxawYrsgY7LUDqOtXdtH73bX3Im/cRb6E
GDw+c8ttBYIdPVZ2PixRAQXgs+suCp6tY4cBQ6WTNnztHM+8cfAB99EkLMhaL3Ad0HyTaQ2F0Fgp
ZIOyJgecY00lqAmzOSIiAq+Zr0aUdgV9H+nbpnWPdVB/Zn6RNUa/BKpL+mE4NgSMSFQnVIM0GXWb
DYPbAfn5RBSopo4LvviZdeDZBcPWa2u439xIACcCDaODHqtY9RGxSMdBvuwwXs+t1Ufi20swQ8Vg
7SswXgDjFtxnh7YL4+vGI/ZErPdkR35tmqgTvMPFDQJDhdZgRDE8+sK2y9411VVVRIL10BOkrgRf
vTleVHQLhPaVhzpb8HjF2fjgmjUrQAXEZAWg6wYjGhSeuy6qY9LBxfCagbmWDsWYVOUQL9Xyhha2
WwKbmqZNgbwnEWfboI12Dq+i1+yK5lPWc6B2y5iA435hca3A+AHjMvSmh6IEQT1WKClga8KpvACl
9zQXeIr9yXunlzZxPSjHZRE9AXuwgJlDxYbM4+qsFnwyo7+jTZ0s3MyxB9KuqYObsH9ofLKVfQ4O
eXeltYsrVSS51MfBW3Z9zo5lZWKC+aPXVGdgdS91P4LLoTYECG08TcPRqYplrCvErNmuB/HlQR1Q
x+H2tt5MeXeMSLsxObopOtrEkI5eGpTVSde6TEs5JxUr91PN73SUs4xyftsxfFVbOLqO4FdPOEjW
EMwKbIZ4JRba4gTctYvaU+SHKdLhYSbh3ur2EVn9RCg8hFdVABB42cuadcKy5UIpYEmd9hOHADba
5bhESgk7dMBwAOMGyS+tN++Kmsalza9q+T6D0SyuiTn8+iWsb6ZHL7pzQ1nIv74m98vHP5+7t/bG
Dm9v9vTcfXk569+Pffvx39/dep+f/fIi13dTua8v4/3OyO7vHvxmnvfN2PLncfWX+Ra8vvP7g7yf
p57/Pr9j76/7fB3cRR8iygN49QQmghwFmPwyuAs+IA5zcxieE8YZDmFE+/Pgzv8AbxTRiLEwomCK
Rr8a3EUfQP5GCPoEvP9FCP2HBncBe38R6dvBHQ55RChcCO5D4bLfDu5cUUdeGPIWBLWObnRbnc2y
8m3I8V3VembXO94LV4EnPJS5joeRPeOmiy7BAGGp8jjkTvQJeO9V2ZdpsTRx3RFznDoNqGvJadW0
Bd+XHwAr27hegHiELbtgowSjz+jdasBpmN77sFkOajDbTvpUrDytaKUE16eh0CcPRA7A0YnT5ils
0Iue8y2xw2fj8RMzeI86di2DKRsJML97yd/0cpj4vV3Rlub7Yt63VXn0o7sapmGmQg4QQsWodSJ3
G961osf0hUNTWeZ4Kk4ofLcSYQbXlM2l5UuCgjqNKpB8/b2a2p2rlzQaM5wXB0NNzAiAxnqzqlNQ
DqAr81lQ76Wq0d0arruZrxcR78TSN1uP3wKSizCg52p4XFsadwqJDvBsbSZRyH2x6JMj8RCWGxaC
jk/ceF803Qb2ch4lWM6nBV8Edt+jNbZRq0G6vXmFd9uaEWgnr4Qil87LE98zt0PxDBNj4edgW9/k
WoKVXW39fsmcHyRtmF/OEmYZMkiiAZ0k6bYrKohoOKEnttYbkO8v+VLsDZ4AghYK1sd8ZGg+SxC1
i5PbqSw/1UO21M+6q7GoUQNKHAxir0zAyi6L7sq1/pZPXoy9M3jeXVzMjd0FBFVXBdxWFjiu8R5P
l0NwX4H8GCnYSvMleGgVcNJ2mjI3olYoySWY1fo41X4Q114R03y4LlQZM/8yb2kqwUZTw3BZhNPN
ENXg7lC3Mbiloqvgk+eax0UDn2Ohuyo0TIkmpAQrgb5Ha4bsyuMFkayb0bWhsMlrXb8rdxsHVENz
8z/76A2aK0sCPZ1cdY9MsynA+wBeGQ/TQ4dDEIFdHVe0TlAFNgnMMO9MvogpD8UMQ8jGMeHWHRgm
gtr2AAK5iiejz6E74XD8XAE4G6C+7UCTyOpNPpaC1o9NNyTTOCfgbx5K4KqkPTgg/f2c9IFNRvDs
RnU3FHxbVLlQY5NQNF2aquuEjo7GjnGEfRg0l3ErgQ+sGfHVgw3GG2BYu0DBQGyNEufsBXe3enUw
76FXhnWx36mdIt52xvPJafQCs5NH6fyXavjI163xuiS3MFFphh3R92xg+6lNoqY9D5TdjPh99gqt
t0GQhuG0jer8Kp+az7KgEBULBgmZfR+yfEzWgF6M62SfWQDm86D38kswbNZKNIjynaV6pHl3NvaR
gzmdlz/wCIrEo/iz4egN3uObwKKYeKpAmfO8TOVaHWAKmY4DMNKiueSrTNESXS2j12cNXbt4rVGb
+fNyw6rikdN6TYq+ZmfP4QCUeLSTmqyxK2B+6EDqZ4tUZyBPYHhPw52DOhoWwAaktgimpG37uHZp
SenHGl5P6PMcTHZ8U1ow5NwqbLMmYbuKpZOf/Ki/kGAgB/M0xnKECVetmI5LD9gfysl6ViNdrgFH
58Rn7gjyTIvAD19nFKWRVqtgwSFQrL/R0juW8ArGDgCdbHp3N7Y18IFguuwLmBb7TS8mTW5qoOVs
LcHasGYSkRp6gXJz46SCCboLrhrTnvuu3rxPx9pwifaRmscsLLp1mw+sSbXvhdkqoTTZOFfpXJdP
dWAOOuLpqPNzNGlPePUx0sTd0gY9gP68rKvqUDF64bcgJMhh9Io16abyzUrvep1zAgPj8G3Igype
6gosB1fJLXcBSWcVVfvhf/FyXjuW6+p2fiIaFBV54wuFmUOlrqruG6E6kSKpTCo9vcdcx/vgbNgw
YMDw3QodamqKfxjjGwzqJa/D5WlyIfnuWw6fKZIYJNeQuXSERQZbS/W7qI/yeMVpCgiWgHkbblXf
L2k9iTHtAnOJw/IhA6xzgpra2JvtA1AadclSzV2RwOJPqQ/fnSVtm9LO/4ahrT6qEoZ6Ynn0SgbY
bfGwSNRvCl2pLD+ta8ZdFC3V+2AhX4er7J7xgqhitKK6xHW1nEXAw1yMQXuIzNhmTdL1hRGkh8cn
t7xfI4yWi9JZ723XeOA7AB348kiSEyf3UIEh17BfIZ1d6qlhhYNI9atIyr4Y3JAUQnbt0ds6aKft
bwz/rx4hB78nEHHYy1i1/qUMrMjZ0LliQMV6GmIYnNHEo+aGncbu4B5NPyXhNoU4uHrHNQZKgXkk
RL1lzS2eob3N29TfR39zxRq9kXDpjouKUR9XiJuL+Os/2p9gP4KGUhg4LOcQVk+6s8veJDkecpfW
QV+m66L10cZNUEQQ6XK56u92gTUQzhgyYy4/jDDpCq9FLJ07Bmv8WkGTu8Jr1b8sbUjakVmdSg1l
pa1DgDZqgeLuQScLep48nHtvP/dttMNzx1gQsZ+1Un0aCA8vbNSbHWnHpzAgEzwDU2INIbYIu9ru
6v7xp/mOpuU01PemYV++Z5Z92DF4NVIeoCa9zT67hzSZM78N+4ujGBTidwboe7+J1c8GBZmctOtP
pjqHKrFU5yScy4yOyXqoMXftR3zVGemv67KnG4al7a+wlZdzMtDMRMPH1jS/p0g867CnMF9qVANm
rt6qvvnVeBzFepW197yRGARCc7Che2NDnXsBOgqE/iXWP1roShXp9gMee1WZfegne5jiabXsyuCy
LFHutY+ZKTxV2Jk5eACJ3Qx+RN5iYZhHedrqBIzK4PamTNCo+msb6hNf6ruAeGXmez+Gh6Yht7br
9qUfFWTSVVpicBsDryAaRyPwuhuePSaIVxIofupME3+HDDCdt2kTIuMS77+kk3c3hLhsrGe1pXVM
x0zXA6fZRoPyGAPA2mvBlt3QTEtuZUvgE83QNAvbb7TOt5mbItjGrk/9cQoPIo6bjFRtpeCeePzU
d358xpAc/dQEA6SkJWy1IdKZFJbu226Tz5EXozNK1prdONUkJ1tJAf0YvmN1gO4M8KDwR+Zl44bG
1MA5gOQVkBdPcrWHoBYenNTeZRpa9WOttv6lRZiokGTDlDRWW/kK9KCZU3+tkxSskR9kTb9M95DF
+th3Idgps/QfQwBKIZj9SKd0qqZsJU1z6Gi3vqlt9a4DD91pDGz4t/Yksi92ts+ckq9wbrB8m17Z
W2LjPl0A7IFY6Sm5qVrqnUua6o26+QFylW06SRo/A/yLczWJ8Gi8uDssvO+LlkzYGUtmUfmkn0fz
EsLTm+vTUDF0j7j31x3qh+9DjfcPi4nEaeLVJxvHJdh5loYfnmEVVFJP5mPs1BOPFi3Q/0ffoUbH
MlVdUn6LJsePAWk2fKkOYupQYkxZmxmWzUjOjZ6haCruf/iqLj9rfzQn35/n5iG4YlTs1vhre6iM
pPfEozjB3pnj2l2XhqjPgZvkuHjhItBCa44J03TT7810wWGZCLA7aX+EkaUoiD7JY+KCK2uTl4qH
EBJamwpR5UOU7PqB5Y6SUy+mJgO7U+/xJAlERHItm/aWDMt7oJccytONLQ9uSk7Lcsb4Pub91GyZ
AsUB6bj84QfzzngR3DHdXCrqXbhEB1wTc6SufUvm+ptvtp0C19EFC8pT+4a+evLHpKDNZPNlAAQQ
CvWdOMg0EfF2SxV3RU/brZjV+MScEVnvmiyGPpty1MtUqfJqWHvtPHnk4xfeQfjseu4K+GPvrV7S
ri7vY08YBkAKMKCV8qQSDTmYwdC2RImshp2xzZQVbgJO4sdDplnyky8RmJVQgkxYq+qk1qB7Y6yn
qbdswdtmKpeFUQz9ZcbmFyiP7VrlDbB2h2+b2fiL1uBnGrElmTXRqQY446pYACQx7b0f3Jp2Gi9+
IjREyhgEwNKRk4iDHev4y+r9aKEA+53NwmnYl7TJ0FGKuIbcAqE1jdRCQW10qSPLfllhsmg8vYm5
XdhuIu1HfLUN2cPAETfuTb8hE6o0wYSdS0OHnanwqsPkgHzVWnjFaYQPjB1g1me6QQReplbkNNbw
bDGHok+Q+txYcUo8dhPwYmAtu6dOzh6MvjDZG+7DQxuhQBI47GNQ5qOK5JaWzbgUZqprLCpD3OzQ
HeKrnkLMVwx2Ylj5/gcdUBJGGUUG3gTUwqCm4c3YJirq0fR36VdTAXygyutSJGescjgEXsnqHRNG
7VoKFzAJfXkilWm+LaCcigDI4hOcTQXUzI8/fOPWfUSHYW/LriLpsi38o0/E9hRN0fRNRat5jUPH
DjSc7M4Npa2yxPDwg4XWXOXUq6tpCH9tDJFZ3wLlTUdIS1hn5v7o0ar+mKHzvAnT1F9LbOzPCfPF
yW6OnGgkvXHnes9+41Ps7g48xYnIxAAM0wsEMj1N+6AZpjUNec1vfI7spw1Z+apBvb54rkIjmsYS
cy4rq/rN+av/Y4sCqfMkij0I5kDacp93y8EpXWaMNfHbP7510ujl9o9lvXkVVrAYL2YU197rP6Z0
Ww3k2gRiPcKO6G+lrkKWBVGHUq+Mb2lutz66/GMXb0GArS0Jh+bjH1PYC9f1wdEEr5yH8nPh8TDk
vlzHD8dDy3bBtrB3CAjLcQD2WyS1bguwv8fNkuq4iGqwKbcDe1k8AuewwVCbs2bVeDTAzv5xVVlS
yXejgqDoo0Y8cTbJvy6YuAcMK4CfVbabw6v1MEC3sJ+g8zJvt7kYm+E//qbmAj2B6+QEYLBMl7Yp
mn4EsDU3F4m3tuLL0VsUBMMt9ak3wvSDKBHY6K0mwxP67AhjHtNBGZapcsErrSVWGF3mppyrg7eQ
OsOICa+/2bzfQIyi1B/KvNd+lU2Lqv+srrK3yahjVdZT0WBBL1zopaIkSaG5/mxLZvYslruZB4Xy
UbNjXT3DtuewaGaMXfp70y6wKVb2OYDZ7sK+wTGn4i0JgC/RsITk0AwOcwObs67ZpjNYkbSWfzdo
JUEMI8LRDyfLIzzfYg7Ax7BxAqPFtlNCyzK3xj8tTQ9ncN7w+8x8aZmBKxMPELRhHHU1vG7oOcn0
nAB4wn+cwbmUjufr9Bxt31S4pauB2gA9KQl03jr5Riso/5vfwnbU25HG7SEEu5m62RNY+Lzuyro/
lt23FpNWuMypUfUNqkeceToKMwlyKiMzlIy479IoyTk/V3AQWG9whuDcjjBqFRwaVcd/uqUy34C9
XEdwA0Xcjxir6jI4eGzElM2wT2nV3bFJHfEofxM/YSCbSlKI0e60WL4iFj2hyKHGW5jlfvd7nZqC
dp8lrLUsglyiymnOmhabgO0fS5mCmZLAONpHG8WP7wEKA47xbsUIsb7HTsq7sxs2d6Y68na9lJCz
I14MiVjyTddTrmuIhGGJ724QwL0vvtkJpb73kXcXuvtFJJ/zyqFnCqLXzJAyyeumDfboOkk6mEYX
wz+oq4SI0q8deOC27g89jlBWs3Z8FpunUPITlJY67bzxTbfLpQQbnGndvg+iz3mXfCEMAY+saaq9
R/V10gfuoEpYsqRMb1dvACpc15lU/CpKCsiptvrQq15kXTmGxeh3kFv4+rM09OJ4Gd1Qs+dCANsK
qmlLvaHlBbBMlULpzUwoLxQ6UBGJQH2JTeEljPr2Y2uXv95sQ2BvWDxB46lCJOymLaAAwXOIGV+m
quglENHFjQToNPW8u2sifl1mf7nrcYj3c9vlTK7nFsS7q+BrJV74l0YNmkzMrxHegzSOX/nQte/+
vMVFAAwkm8kDCOyAuywTxHsquyS1ZgHpC8Xp1ffxbEQP5MqO9jbobR9V4rluMNL7E3tfsWsX/cZv
PhN4Xk29UUgyQBvGoNnVk8bbIr7pFrQbb1x0jliJgb2Rx3Frd0mJt3SQy5Nn6vCthrxYJT7ZiRqs
U2BkvG/bPt6xdgXL28QwWqs2eSZS/+pn8cRAS+AneUdPvMK2xJFPvrhpoGutDKVQoTeWojqGVZAx
L6jgkja0CEn71Jcc8mIIFjPR1Z6VxmVRY/tiDRLYxxihmmX9gWblYbYHfA8p6OI0cFck5VU+A+x8
miqvu2M0uHp2PCNp6OfTHPh5MqtnzUl8Gkvxx5sQQZmi7VcUViyNQGS8LmbDsdegW/wBRXJY3E6Y
oX2OgHhg9midSVtvSnaj3tipC7sQDhEX95aw6jB6vNpVs4MmszZt1gd+hsb1ZKKyy6oueved3s/I
ceQs7ronNJ5901N+8LYkvNuwkmmDGhyH6u5F9WsS9qhX/u+p2/7pSvhGyhVsKGc6MxhtQIn238J4
AT4VoKKudkcDLBGKASPp3/3oR4XY8l0s1L9LdxRlm8fseZKmMPSLQId7TdpwBpiQ9Cdv2IYHlxu8
rmzV+8Ru0xvokDbdksXdVQNLy2v1cSg3eg2lW4tKJd9d0mMwrIb3HpIYZHYUXtc8VqYZsLIBhNn1
q8QnXbqLoovOeYn/6ZjUZ9mVeUPvoK+WkyJtnw46RihlKhisvgbADEWip9ASB0JFPseIuxoMKhBl
XX/UvDxSj1xn4AGT36ZdsmSs+oahlwETZId+IKoIQ1uoDQsxZNcPmkTjVY4SJHodh9nYww3V47Qf
UHO18rq0DBJQ1Nj2AZQNFqJIF8Gv+NS9bQButuG5aUeXl5ULDg28RygGGLtaoEFXtMswTaYVfVB1
fyWA5aXVfYF0ioRRAmg3Ym7EpidJeKIazgQQZrobbf2Lifis++ayRMIHe6k/h1XQ8+Si4aT1fKxr
cM6K1nHqyg0BnrozYKi2LZ3d6P1JqLH7mbmLeTx2UuOU+GN/mipjC29di4n5eJbDT+6VCqRDuZRZ
AzZvBtqYVmV8gk0z7OokACwxMHGqvfGXM/EIwCb6I5swn0RwclCQZ9mQ3eRAgmvBgfMohM9Ap1MP
2Y16/Nkn4ZfuEEfQfPLfumR+w2vw5OqoQppG/MH0wy4dB809R+F5CclZTKrOqIAEzNe5Khq/Exg5
yoIaTZEnAp3jHiZl5z/CB1gg29q/arU8sdi7R0J8EPA+Yx3U+3ATat8rdgIz2KRDj1kAMYYLU/Mp
qJFpIow3WNuhlUHpdOmiAIYbsH61Oulx5sitXaU7xfUh1m+NvtpuuGNNzRMW70qQyuj9kdnFvUVd
BFUYkzjth5blNbZfaIa7pBuuAZX3KfCeHYGeKQfENQbwEDTkdz+OlnSbl2XHzR+SpGGNF7+lLcna
pdZZW40Hn9qnxarX0NbiGLr57g39aZhh7QZsvTmkXrqe/i6jCpW+qsJ9X1mRKfyCe+zEnOrI1tkW
BjhnPuIw8Q860L8YtQ8xSZp8JW5H1gSZDXVp1upuS/e7CSr/koD6TKu27gomwvm+EnEeVmxwXbx9
WAE0P+laNO5bTcwzFzaFVJhVGz8Rfz00AIfyjY/7aOGnmY88x+MHEjk34KTB9SX03qHnzfRbH+Ng
NjJT9byv9ZjkoRFFPYyv+FpTDEp1Vk4YksaSP636cYA5KrOHE1cP+h6029mtLI/xbQoBQazZ0DXi
Uv5mUly9BlsvowwCsGmPIuQfMdpmauFBxgPNE/EUPfR5j3y4sIJ3vqr71KotT3wcfqfa7V55OFIz
WNwccabwCE3lk/ftczvhsywLgFUHM0rse+Sa8LOSfR3y7z7+SId3evY1PE/3e5Lozz3Nh3Bnohvw
ZJBdcsdjdu3LPot6uTPYGjuHc+99N8xbsjr6Ocvyh0Bvi7q52JqCMe9tHa4RgKhgcSf4wVlCycFN
oHmq8tyWSY9WrBRGwCqrcaFBMUBre41aHPygZUku+x7yW4RV2dDtlcPYfevHJXzt4lVlxBfem9/O
CkRLKMophWDVnrEsn4Im0VjVyjoTDvvdGoRz7uMtVtg/oFAHAON6Cx5zI8ivEXHoveQPb1AaPZi3
IOI2k5tWonFP65yqfsgiUD8ZA7sydSrJmscS1LnGHPsaZNXk7roaMFHRlWMOBBhetuRZu+FEjHge
lISeHtwlMfo0yHpPNLVpwO2ZsUSeeEDmHUieD93J+zroIxhVk3fA9QvId3EqICRlagRVU9PlXEND
/Kba/i+lkFTXGHun2vAXgEV8jVEB86q1ELkaE+yJH3RnwuxBBSZvp+2lZixNsKk8T2OgnqWVMNA4
wWfqcM/PjXFyQYJvV2t733qWSoQ3SLXt7frLlv2dhi9NWx4cohphbbDHDXCETbtjI9sHwJSToUuZ
Bfajf49W7jDWH2yiUVlQupCTULvGTXsEg3cV5LZegA8Loh0H39F6Q9p0NJ/Di/IA+7Rn23S5DN4i
IIw+yrmQ/a1iiJhYbGD+DNBvI8F37jdj4UaAotZp9k5sJMCGC+wy81yWcbY5fDrKQYZHb0iPZHp4
D8y6A1p6k4HYiQHcaW6WSxjLfSB+cazhbgXKh2mAIGuCFpuG5i8Dvjkhdsk1R2Ku+ozssvPtLxns
qN99giv+KlfyROcHW+DnYpLZJqEAgd0c7MVoltHqq5Em67BuKpTh3u5UNBZWodVBlDHR9xoXPyGg
WOUY6DPMgKc4xLcfA44Fe1m+dX3r4OJDudOBBxbfGXB+CVZtZHci+oJEgngdxNiDEoQg2G39dBwH
ZAuBcrCM+UP1k/Iy2DcObzRxqEPZMM5eAaceGdce0gL8x4omZ52UQJibFR91leu169x4Kv1m3tsp
7Iq2boL3pmJY3hZA0qli0BP5EOhikd09UI33PYxxgsNutRBujfg7IhN7pBolWgW0/XCenVbMq3Ip
BpV0LwugwGwz6m6Eh6BIpWqcNQRsT8uD0lZsfNIYB94WDPWZANPteyOMvPCz5+UhrttXNZBvMTIF
cPrN93Ltiq6lcL0eRHrL3PNIgwTN6h2GebtvV7Di5dyUaY01oQHwHSVgOqFNlyfGE4S7SvOLqegJ
Zt07m4Ijk/LvHCJyOnYSbBGSkAabvItebJKceAldt1vCO4+h5dLSv9MKpwXRMVF0cL668hNVvsp1
66AJ+zkgkxSYIlTqcgbTRXFaZnno4GIErEUI0rfP64yEYdLWT8NsDxv3byDm730Y/yAsfPFnclK+
vWxm2KtwHqARzBpf5UYOQivAyFGMuVC8LlSdat9+Buiu6TqAMrOBDA+dITvoo3PKA/naL/5TTWWe
EKjSre9n8wK/0cGm8fS1LFsKldD9DPXfwUNOkGK4z7ClgiSBxOvrZUyxif61EnpWOaO1CaBjsdeB
gMM/rAuGUwMOWRJ5C4DXJRbkbrmVe/9BP3KtUqSE/rhS/vQp4oUyqk7Dwpq9j0x5KUKbznI5NMTb
+0G/izdx4hFsnzJs4WiLsyr5OwbDm+8B0lVD9bRQjnlzvQU0AXodLmlV1xflo522foLTNwhoBI+a
7NWImMi8RM4a+SMoJG2PD6pL/dlt8T6RE8Ivy8NQRIANuXDadmbfhVhZSvtj7eq7KpGuHhP5SmVE
kERP4EuWL87fMmoYglTrMbDubhu1Qx4gK2X3lwWE7gTjb1ULdmLsd5bExUAZzQPX75Mm8Q/x2qw7
Wy9+sSkGDhm3H6SzCW4LJkVb+09TPR4jVQ8ZlskvT8KcoRH54TlEPqbR+6sQ0cga9Y/rDRE5cU9y
8e4lX24g5e9kLvNotJ+MjPdmAjsYry8x/8ndrjL0Bruwy2KrizDycY8A57mZw8xi99F0OhhV/Qlh
h3pt2ns4kxRZSzZh1PCu4GsRJIPEUrOjgri2eAbBz9ckPq4VOyRN/bzUr0wD77fRAwUIBWyycMiw
pD7imfoo+IJkZqwLObMQQZUQvktTneNtNEXvlXeFW9Tg80G12rYWNhI2WyjKGG6pHZdd18d7AP5D
1iOnAsRcZlQZ4Dh19JtsyClU4WvoqoJsXp22bvJTCrXOjj4MGbXugPbjHKKn4XIG+2m69WTi4LcY
7Cni3gustTxWyRUaxwnr6go/DL4m9kvE0Yb2QSoitYooZ9y0ewDLe8cBpG9q8HJlHds3HoPATqYO
rxwcSIxhBijodHEJ/R0olyaB/63v6p9lXJ9XPv1xpv9NSLmnDjn6CBhBxtzwyybqmYQBtCg3vCSI
xsspOuK+BpBW4sLBb3q1yRan4Oj9pcRORRD/GXXybVj0bUToH4pXzW6D6S/W2rucN5rVwwSCAcGy
B9Av3NaeWwkJsl2AuHTKfGLIPdJ++DJOfs5j6cOHQHRj9t7Xqf/bwMhNGQQ8yN/kjeJoexCg9tv6
Z0N0KdUtqqRgCbLt0Rfk4x40UuCAgvZP6MUnlqxPSSIzDBiIYmyH2Hg7mPpzHtRyxUdEojnBNxqu
7KKa+g7JLs6klm3K5+5CapBLUpM2k976t3LwrQZMqnZOXG4onFmDFJsg4jKMXZw3UMzSkdkV1gbC
R7GDgteu5Jj0E00jEDJ4lZdTJeo2mwIot2BTvF0X8buHO38upQb+i2eE1FlkspaRn5u1AKLkmyOI
W1QT/sRJycLXiTxXcsXj6+CKCea3eB+9cwPjIRt60WbAUKF346yiPZB9B7ZnP0RTgHxZ9TdU/HUN
HMRpxaDb1Xsuph8WWbskuDQdLJh1wIOWqsrjafjRDMslwJ4gd12AWEDQAcmIwnduqxwmaQiVY5yK
dUKCbm3kFxnUt3AJ5LlZOC7zYCb86RP6N2qQeJPe14ybMrBYd9+B616qdUFmg4mHIfXTjux7S5FU
hHOqbJjhshEPNNEDTP7cODCJ2WCI8ll9KZceIEN1DBL2hK/rTDhQNFhKT8oEeYerLzoGT8KAeTBl
l67y7sYrl7fFvlexCnIbRUfFupPYhkPfTy+Adrsj7XC0Qq98C20EOMIBglk9QI18PkX+8hmqProh
lxHncHBft25NEZ88e8t0s1X81jM8Qp/tYjnsAihi6VwjfWwJphzhfy/b54GAdev4tiOIx8GJhJ9V
y5ce2jQkuRQxl2cPXKMVy4eIzA8E8v29ndXrSPSvCcBhGf/xMTaMMHnn0If/gQtR7J7M+04f17AD
rQDXVZvr41iodmfklgn1zcHX4+6lgh4wFzrI1wF7LYXJ0SGOBUXEX4Earo/gbl2xUxM6ekpmfZEx
kLCEFt8kz7x7+HDYAaMJ/dzLSL5VvSxfBooPCiSVnthqqz+IiW+H2vnkj46NLoycmtcN+ONfXybo
MMzuPI1OVM+VvFV1OK8IAnkBrNbVfmhAWjdQtPW+SegKogBJ6JXY5Lhuvb9DeHu8rBiBLjUS4z/L
Rg5o6dhb/XKIsDotj9AABdIfJ+EjUFl+zpH4QgjtOoTqK+7hJTHbIvs1WBg9JGYFcMDuMsltuBol
9S32a3r0xul9bPAYaQkVtPBJ8x53OoQ5zpx/8kwiYGjq34MYMtTcQgqy27wgX1yUy8a7t6P8WJMJ
EFv0PlYgTL2q6R9L1FPcMJaTBvXNh7n+1quIPDsO4dP/ajFYZAjw44YPelWdfuqRMRGuPBAIEAfo
SGQPRxl3UQSbf6gm+9RX8csgk+pljrocNDJ4KYZ0wQBQGiGkUaaxcbc28j6ryp5b9gt5oKyasIHA
mbFwmy38eKX3ehXpAo+qpNVnQq9zydNpvnjRIxu+IQX91MbTAaZ42mOwi70/ZIa3KMlBOQQC/P6H
r35uCEWp6h3nNoMezAELbT9w7826cwRqn0CyULIRCA1SOF9+XJ4tBXIaRkjSlzDYMS3GJx2LAkrJ
TSjE3BlM3FUAGGTVx8BL+9heelQVkW9qLIIFY5NqgGORpxYBjQGFj1U5Lglp6/qpj4Npl1Su8A0t
PzX4RkT2MVgjfrbMRubL1n7IZj911bmt1mf1EJMW1ZTFjPjKcR05NtyFQnGeXo3jl3JKeCosxx0r
SbUc2aZEgUzdg+XX0KTAzT6VlCTvUAblzt845v4OKQI+0x0CmvABwK3pTgMFDXykwuOk8PRjZhkq
XM+SoLWaJYpxXdKcDaG8Cr3tpsX72OxwHi3Y3CbcV6sArKz4b85QIiGvkO+xt3jZKkNxVVEPaZ5s
Z1xPs58MEsckQlqq0klaqWXCnIVMVLMtJdCw8vcjAucsOFfCp2vv5CW2f6qRAswJMCIFIUJSbjFf
aLk4OjPot3b5bLYWV/UAcU3Q0mGV6xTxuy6degxmtfcrVr+GbgSFzvh1RnwxdfiXEMhoGmLINt1g
s47iMpTSGIVCMidF5XfyBpIOd+CgL9ZxDGXUtYXg4m21AqGzxI//1ANutaHQ23LhdSfY/9ehou9w
uGXmAjODuEays9BmrPFTwKb9fxyeeNx7/K/UxX+//uuK43/PVPxHiuI/f9n/14jFv13T918jFl4E
2yzBLP9/Slr8+N9eNflfblx7/Pb/DF4EXogrcn2Ka0w4brb4z+BF/N9wkRruzn2s8rilKka64n8G
L3AtWuhzpC6Yl3AeeAGuOfvXjWmPIEfgMY6bd1mIXxP939yYFkf/y4Vp/5674PG/5y7GuJoH68OH
XWTjZ1MXIqm3/vJCRnEhB0izKQj5bhlh0xuoTNfJx67MYloMHicpi9AKZ73V37fSe9023DYThVh3
E2yOwUJXnI1+5y31iDV3O/4DpplgwbJdwzL9DzptVSgsyfw/mDuv3cixLdt+ERskN+1reB8hb14I
pZSi92aT/Po7tvqcPFUH6MZtoB/6pYBKo5QiguRea845ZrltfixqXXaD5rTJkf9Ws47bGQ7PjCrd
KOfKVm/nC0azryCUcql3PmvzLPxCreef4/6INRqh+cfR1oN3QIh3HuK6RTzCCXNumv6iza7AGtwu
f3xufSD4Ckk+70VIVhDDm/SqVSry+kAKcIUR9zGadAgM8hIb5VnXrIeqki02XS4orxZnR3IimZ1r
xzv42jvOaUyz0489btSchu0yKz6r5LkHFalY1aV5NhmZ1xiTH//TMJfoO7aMaMAx+kefR6//5p4z
hH2pJsRmYY6rHxddHrBfYbI+/zjpSr85TE6P9c+cxcKIgyctyt4csFEDCtli7lDaDVd+tjw7t75f
X2Z/xM+A4XURT84qwW60YIdQLwc7fk5SDt9l794XjXyUKPKLqc0uDqywRT4PLq9Ztivxoix0nejc
GLcnEfKZabSwxj8l/uXbCxJtuDRt9511Jv9AKupsFyUerqa6TVf/svJZDUdUp1RkmKF7iizC0DX0
q1G4u9ZkPrAkLvXG3zapzpbQ4hsqpNgXMZsDRytgPM14CMbg1+xk1sELu1+uaeAsGzCweGhRc4U/
nE9WDsRhMUGgwOjufxud6AFdjDxf8/o7VzSfKVfibb12zQylME0uVWnmq3jKLr0eAdRyR3mIbf+3
HxOVtpM4XCduZy4mqREVLdrPIRq/RzyT+OrZeNgDyos9dvjm4/haObl+TND8O9mnS82a++VoSyZc
k2mzL02OlPO88qMw5wQ98rwnvLUN3ZgNR6Vd61DFeC0/W/q6Gy3tbHaWWiHcyxghc2hD360rQ9qL
dhbvUVbjDIl0DKCwivo8fGwSHI+97s9HEoWZ8po9yzrCJlzc+Tn20WkG+xCE4zVpLbl0sChrA2cd
q4EHVvCBrAhV7htYYbDGjqYhVjpuqk2ncGKhjHG+ROdJgcZkbx/cEfRYiK8r4JjhwCSzYJN1JXIq
rLKszi6isc4GDLPRm4g9a1CV2q0J4ywNNTwPbNVgn2W1fxfDQoNF8laYGrsShUmr2oqLA3KaHrHt
7CpURHZf/ioHrzYSkzAVb42tJJwlUvE5kjFiq7arCidaSLVK9Xx8EIDbNBxmgdMQJnCWpGkBIoF4
60G9FVr4moF+yzO4Mlr/Ptu4qkDDac7kYK0u8ZJg32S3s9IVR85XRLm2Dd4EiDmrspYZyLlMsefQ
Z4rFbNjLxLM2CXg6Q3HqBgzkPuC6UhHsfJu9MQZBhiXwdprwd6bHzjoBfOcBwGsNg8VFw8a9uUUA
8ho3BLLIdt9BKegVQ88i9TMqqp6m+HoiNLmkQO6NbfI7aftr6MHiY/P07ik6X5whHuVYEBW3Tw/D
ra5Ifn4D04+R6FWzWZWEgzpYMmImXgPeBT5JGBmPGNj3SedsEedD7KhAA4EH4mLd58AEc0/f24KV
4/hQgRocnCzmQNRvsr4845I7SaCEroxOQciNxqwfDFLbQtELS/yddU4MQAI2VCAIHdChZ9TBLgF9
2LhjtFTrOmciZGOY20CGn5aiJTrJcOzKcgTyeLXBKSaKqygBLKpNSA1wkb2IvugVglGhGEEymkn/
HlXyOwXVGEj1lMHGxXyiQ3J0BpiOdayvByCPDbBHDejjAPyxwkAZ2lw+SVceMvCQjiGujeJF4ln5
EgAkcSbhroQoyVN7XFlD/8tVtEndDB8qxZ/0E/4vxk6yZiO/sYFUaiwlDcgLbpDs5ukXyz2eXb3B
u80EWivOZcpJHn255QCfEKP3NrPfbQhe3gYQmXNu7MKuX4QkwjMQmvFgXPiryxq0ZleB2AS1WYuW
QRplsE/eoONVMofng/V+YOLig2ID7EwBd+Ir+aoAeeIYXmJifyKQhUfe2bMa36HvH2oAoCMgUNZa
2w4wqA0gtHD7dZZCDHUdfwfB9QQLZRcR2tFBixo8k8tJHALFHJVwLHQgpAkwUixTK1T8cwWkFK13
GUORXBoiIeVjbwbh3VKwpj4RQNgUPf9eyXhkoujA/2QpLI98SrNN5WPf85jS6uql7gV4i2odifDd
Hd0nuAns9kKxmzDuOfp8NYPwbfArY2WCY81lsQ1i+Kxd0q28uL3rgcFGs1nsfMVydZvuWS9DVvGK
82pDsxjnbhsAgM2l/ciWelp3oGGnxrtPQcW2g3dfK3ZsoqcojTG2pwDWAGg1PCrkkmENIu4QtUlI
LFuBvVTmAMuDoeToIDt0mHFWuUzC+mWoJvKW7dpo8D5m9fTWhym7NBZGZh9+JK5TkvfXlqOKO6QT
clnQYALiU4yq6i8xAl0dp4H4VmO6rhDCcOIuIps7zhyuQKAuU6/5thJvY7psGs2iXhENWdh2y9wd
AfxMHXg+461L8kPUQPFKC1LqRgv0CMvztmmcR6eIdwDTPm0nYz0EwxYjOz5GO3gMJ4nxaG6eGTAR
SfzyUbTEJArtiIf+hoCwzZQfzwrRFkrtHAXpSz3kb0h9rGXC72JI9p3fXzN3/pBGsJ9D/y7VtBs7
gLe0ci7wfKA9YrtDfJfcnG0fH4uzC2OAiXnbvbfC2oyDh/VF2vwnrjikJA+OaTz0Znsn2vat0rg7
2DWLjkRGIWNe8SazctWPyMqm5xD6hcu7rAPkbu6QqwqDyl09J6Qkcm7FHLfXFY6/bZqN0D+9j9Y3
tjkIE1CZuynMX8JU4OP2d+BMUEVKYuxuld38ajj7brGQcZjAyWL2C/LkU1SwSIeuB5sRsE3LyJIA
bHxF7P1t2ZqzsC1m0tljRd2buFJBArynDR79AISUXzMcz9BnEj84tmzp45LfyQ38opHpy4WcZuwp
nDDmERYV0KyT7ME9CC/dO9JEJxYSo8ScPll5/eTgpSyZCCePtE4vdgDhpqVeOxtR5O+KGGQW1bi2
Gg87vAn3rvdwveDtCHgG9Fpa4jjtn+TY5sip3SqSPTIOAKq4yZTyi/lltFmWTAOEG9BER7XqDDR/
2nupudNG7z4K2WDYaRqdonm+y0kByIEw0dTo2gLTIutVzaletIwB3yjk9xzER6fjSJkD6WIpCvgm
JQQ2xJBNZZRsXC+5laFhHyIlPaQ9N5ZW06EO6s6jNsUrr+rdvZYT0JYIOHOif0w6R5QKJ0cMZ0lm
G3IBzx6nvjq417ro1dYQO6d0k3nz2XNn8DTlfRdhfjP5llbEWcf/7blZQcT/b07EhvPfTcTH/74+
6C+jsfo6/xiNnf+w4QoYXFuKP8AD889obDMaW6bJbIwxBg33X6MxNUIueHFA4pgqYRb4/KV/jMb8
li74dc+1/nOeNv4no7EBzYDZ9+8wcRd/iw27XpiWIVzICH+FibtWSISYsAIsvREcDvgybYRl64/+
Iw5K0L7em+51N2zN77og4O5IDxBo/sx3f8X8usYUuLQa7VDp5KsHQgSRtml1nvHQbWAmGU+53iWb
nOjqUnTlxi9JiZhcYD0QMraVb1pmPWpBFvCkrJdG0GDaIY8Wd4otkN80G53FIwZV592pszgKDG7B
bd/NtU00uKeIQx1mZZ4bAJJyrQRnGxOO9lZjyJxuJC73SHLkc/rlVPE65yEUThWsZiFPmqGhl8ys
9zWiWosee7vrmkhCHqNuci8Gjkl2Z7MXB80jK5kc03g0tiFeqVXemvg0/WYbRtFFWvGXbZBEqICY
9uO6rdPnXpaYU6IY7Xzg3G53G88iM5N0HjvAnP1/B3cFM4mHg6Pl6NqTFFgPUfAcOQMIkkk/jOZ0
swaF7NT9uyAlLV8HGXcV78YKewORamWP0SbwgvzQ98O6BGzTjQCuiL1DhbCBHfOol26zL8n1uKnF
E7WThxxGWppVv30vML+9rLsF8Euz0fr+tzSAraw8LlbKsMv9c2IHezuaryoGYAbtXeGVrx6nOnx+
3qX/SVB6T3GEZ9Zti4/Cg0Rc7n9CAYAQ1nZpPZrVtGt7FgFgbarRZeYbT2QBWQa7ZAL0goAlXIF1
qQb8HISskbJdkZVubf/kASSiiofXo3bczaz115GXPUy5q5KYA3TdnWc7PHUtBoM6uBiS1QaUrssU
ROdxilmPNukqw2+4Mtp2E3YqePUnLIAB9RBMKJBh6or9n4zARDRyEaY9sQuRgcnpnP1PSiDPxnsj
FdecFDFRWe8FhsGrW4yk8WznXGG8XrgG29E/iYHEZjffBsFzMKIS6iou4De1smqxYsCFvVCG6L4j
wxPaDZ6IP0EB/vhT5Xn3FutzQDrtEZsx21JhPNemvvxnboDVAVMobNWK5Wxl+hiQtNch4ZRg9yAX
HP8TpdJch6azjYp5H5kT87byOgTR+Bt65ds4NifY65Azwj5aCVIevBLVZzgWJ+GgA3WJu/iJFGjg
6kgNHUbB01DTHhLYHD8Jg3iwfknFN7Nl/eZU/o5v+M1tx1+DReKtUYEDx3ezpQZcePYwOCfdwPEg
ml+tns1EHohPc0YOSEV6Bt60aQJ8b/jOLPBflmUSAQtNSH/8idpExTJj4xU3wobd8MXJJg6eItzp
Q3V1tfQauO4GsXVYZsozkUBQ+1s2YSJE/CeXEGD2gVBCmPonlyAFGqpVpk8qlxAEqEpDPK2rfDK3
6eiaN9JcXL8gLhZWwmvyJ5hQuiaesaTKd2ZVt4QWkqttFK9Jk39Da7ifw+HKxk9DZ8ZH/m+RhdRn
QzEGRK8bDbCXGT5xcnA3CpmsD+MjetPvKSP7h5VqXwS47e3awXrhapBMRkIzmJ15PeS6rMBPx771
zsP9BemyWLOke1exhnhMzVUQMr1oAqJtJ7q1yjbYxcRYNpkfDUGi5WTl0O8nWEma5i59oZHDs9lK
Qbls60oeNXyVjD4YhdKxAm+Y3hLbP04exwdSbDQ7/C340Jag4FTqIRkiNgFl9dB1IT4/2J8xq8ia
9IPp9Axz6cBnJmL96QqvPloR+MZSYOOemHSnPLsWVfU0lPH175kIBurnvNR2KhbBw2uha59m4N4Q
sK6jadwYF5UClF8aI3sua6hTPwGJ3sLtUWczvkaP+UY2LBHSmVF5Gtqvn7hE5ddwANPfZu2Rp0Pf
Sdr4sS7FWUUoQvI+6mf6yU+QDAIAENgWflIl1AubUHdYnQWL5X+FJyarjW9O2J58c/QupQ4yJG9i
AAVzQBQTfWoROeAJiYbsx7S5dh5QYAM5aQNoescFhtLVv3MZvrVpT26/bLZDp6PiSDJ6EzuSBchS
RDx1+8BuqG1rDwxBXg7ZypyNR60mfC1S+4G5AyaqICSKrcg6DAEym9m0mDI8gKkaHm129tUSWLAy
NBKtEMobwOIUT6CdkTgTUFt+MhaZ1DkpEMdkMvTEwhEV75Ux69dMN5773KJ7AIAA3m6MdFERjws9
n/EHJeColdCXd365qfVgjxUfybWYzux4gl3j+NxIQ9DesmCTiE+BNeBkHSvTAhIxUxdiwQCvYLXz
TMXsK6KzW3z7VvKC7B3h7M2r/VARSEH5hENgcxGTMOvJEs0IjLBueIAF66Ezj17Na6bLVWeAPY3M
9FEG8U7nQT6a2sbp+7eZwS8HV5K04z5rvGVUDg98RrA+sEzVMX0F0izfWOwYCxviwGgGVyNgUzLq
7XNfQnUbFD4TB37SoLJr01HMUOU8FlzjJE+67h3K0YAVIrn9wW+Jl1iQ7nqL+zDrZpFZv5rwVyEb
zDuRij4w9HTVPY2SrxMlkwuqTVa16R4rcgFFi2ksaGAb1GzpUd4AxrOj7vMN2VrKBMoV5BsE6drY
BQNAg1IHJz2uBTcO0aaPjAKbQNNPZRA/paJ5TEF2FqE8uqZ+kaH1VJgYlqeWyPDokXTIptdhrD/o
V9llMVAA3O/hYEbg1Ft4+86HO0EGhloO7gJXq1yjwZ+k0UBca7iDdHr85SbjtXDqV5HGR19gTRyQ
svOIn8Ei4jGTobSRM3qcTWSpuyUmH5baxjmAYUsVzJdnlsAwuCsR3h3tDqJVRQxs9vHdiykilhxt
sRAe29Hdjg1wu4pPJ0/kSQ+eRaR9xq3hLLO2ORisDRhlrVWGA7sY8g1ezqUz1xPebY47Jo+YgJAc
3PoB+5AiQ/bqg07AX7B62c5Rt4u9cVw1xPTHPq9WjUhhEBXHNsk2Nhp9jtm1hHmVT80pnMFeB93Z
08AC5X36LNr8Me061KVg0YS8gX00UhNg7VFPWZDPu0L+6gJesT73V0VPYF3N2zMfCAA/D44Ovc6t
7jUof87oHs2OrEXYpgez0A9lndyadli5lbFt624N8AY7TrNl/CDqI7xvgjNYxbHSuvYjvROsmMqz
ZgefpAlaZCQ84pQWOO8y0MdFVpScoRv1knmPhhl+aJH7FJT9EhsqCoVtXLRkBN44nrQw+ZSWTQsP
ofkRIIT31XjGoVDplMnVj/5EBrPgP2ZZbd3EeA89p16klBBJv7/D+7xNk5B3M5pwaFO3krN6s39s
Ou2z50YkKGznd6hxo8I/8lsmOhEhYBbuLJYk9VboJEuQiusU7HQioXv7391cbrsiBLZl7gE/G7Hc
BmazhW2xh3j7LML6JDTiA/hA30rT2Ote/T4K8eGE/cGKIu6nhs1hgqHF1g86P0bIC+KBeFjkU32R
Y8eSZHbci4jmTZ/4q5iaIaafp0GbP3RX+3TtGFc1SWoA8LCxNpFv3XEAl2v8mb9t217rCTIMjoeE
hHOt+GOuth0tzmNOKFe6HuHjVWsTNLUFhTbLyfSf2owVWjreTToGSVCjikF5wY+HeUXDJlW49t1Q
5+8a5kjPH14MkAibrhMfMnzWgqk7Rnr+ZGv1m1njshXJcCg8HKqjoZoCdBhIhbOo8O+WKiUVtNc8
60k1EphmGw8rY6qgwgbzzpYcVTDkA5WGgaOy6zZb/NpvdzqNKvlk73E7HQaDmGgC8UgfDg56Gv9e
9xs2Dv4mmCZltMN/uJ0tHvyFT0FEkQxgZvp8N1ATAOl42zb6l89B0/J43UQOHtoVa8eqPmx2t4vA
sw+wO3hmYqUrRrFJPc63JkkSojv7MYqsnU1YAchqMiydsAT731uL2RhToGj0GFBiUlnFY9b1Blkl
wtil98Je/aHzta1PhKQgv87gGJ4wbR2K+ckaQVAZc/sLvsJCyyr4wBCB6J95t/ruUsXms2E1e9ce
NnHH7b/PH+MJS6LfBU+Dgban5dAZXX5h4BnnQI5emlV+bwQ+NARzXnPJjMuu8hRxBJfi6BPs8p81
IzmPsb1xbCQ6V38YvOhKqEydpMsr4g2BHdj2Xf3gqUUStwsxeg9zYLOQthpY2u5ymgk3dc0hkRLa
q7ueawpVZrZiTWHcwc9nZ6hwPt0ZIvN2apu7RDabKJuuswWNWn2FkHIiRkYM5kTlmBk21G2sEpmS
5cOzmQnCmcMDaIgHNrlvI2Kr1OVCl+m2GO1vc8YW22b90ctC81QMiHsOl9zYFv4efhOighNjmCd7
mtfxSiRhwFs08SAc2L4Zt9mscftiRcffvLINtMw5e5R4V9epQ9a4s5NdjSfKyacV5q4lvCegrSEI
Wh+qWBxeHCdaEV+mx0clkj0uxJ7thpF13V08J9nes/VbpxmflpZsqwKnkBefKs069/XwgvTTLNow
+S715NRxoNo1BP/rHmyeNFHbnIwTTY+tuOvmJ5u0iV6Ll4myVeTOuF5VQQqsCjtn5bWUr5EQmuXR
iPU7nGlbtWzLLOdXmBS7zCWRrA/6V+iXt9SHY2TUxdbwCdQl/WGQuFAzK62Wgd4enKY4pYm/Ljsu
IdOCsJTaR2B3+ywumO6L7Nlrgt+Bnh3hoG6cOl6WyrbWNt/YTq9aF6hfsNu1mUxry0x/xWNMEsx5
Vn6CMMHRBldkRd9J3psQ67XsBVvdghTF/US7RB0TLQrScBv4BZFudvcByOBOQdGJrRDqfoZygNhF
O1GGNbNv5C7jUl9GZn/mrEWbAzTqHuE44ABqxWmDe3O4WnKE5Ydx2AsVkLDXeP6yo+gTG4yTe9EL
FPlK79aCcqq2JpCXkf9uB6i7YnqdTBRES9IwktbWgxaaMcHP5jp49jeyJj03TfzhGu16dDRz6WJQ
WfJ8HdE2/JM2GOsqnl99/iyICpKwhGbzPF+zOdlNPkc5vR6vUdy4jNJztUi7SX+lnMBaWzITC4Lg
7ZFzE15Z40mkuntLyqhd2JoFCkjsho4ghlYc+3bGeg6azvWFz7En75akru1Nk8fds9s7oDl9A6mM
Zop8ihHXATx4sB3qAdxJJcN7pIgz4acTXCuc5hgBjDr0F9LFdQmSDewZe3CipXWyy6L3MqK8AoSU
E8WrIEE46rJ2yySO1isXNbgwrcrWSB874hN3uuU/IK/vyG/qPG34Tiob89vUXMDYcGrA4evDjPxf
9lL9H94J4xb6r3m0t/+ikfyvy2C+wJ9lsMcs5vmOixxvA47+yzJYOKanq+JJTAb0Tv7xSbHxNXVq
JV3XI/Jj/1Bt/+mTwkKF3cP0TN/2IMtSOvlPLu/t/6NZ0lAllf+2DP5rsyTGrL8vg22CtZVB+cUy
n4u3KqpUvoZuLGBy+1hDlp89iWtCcNaIPqdsvATucICtt6uqeF+M9dEAvufiD1dq7yos35sBE7ph
Z0xi+VfT5Ac34yPq6XKbwfiAMKnRAlKfdZ72gf5s8pfG2hEnnIYPMrfFejTHL06S+w7ZjqqZB2Af
u1jFqMNOS/GdWiAyhy/XFe/4e55FLRcDjmEf60NkO596dLAH7YGuviNEVSqnOIxXLBlZWFZ6fE/6
cosZ/JKGzTYa8g/PNt/0ttqUrqDLKSsvpI8gNnT602Qpg0XH/rCx1rGFs8X2eJr5g/PWDVz0OSnE
bszvktj9lUn2mdNECRwybY/BJwnBvBGGteW5KgqLbYnGnY1hfBOyK/Dqble0GfD2jMOC3zZrW8Ad
T/Cq2Obcw7Q2X5WYRQqcTV6rXY00zPFYAmr0ybvxYHa7A0af6jkzkhX5tYAMgNWfHDhQVshXhL1S
AvHvgPl3QP0D3b+ObG1FDiwc6P8YgNRJSp1GHwRNJ1951APU1ARUjnyzPHuJDxmzLY4erPFHvgtC
VFQMJHML2SsiodZSPxCMyLEWSbOcYgIzpoxJ1sjeJTt53yX2U6BmUmbgRt5rO4Ci9xoya4k9PEuK
D2LTPtqUfrLn/qBljPMRFQmz2iU2oLu2OLuY1NvqYVKNCoHqVjAw6Q+EfJA8ib5p7alCw9STYgPE
wF/0nvyl9fKUtG9ahC9OUuDADmBjiZl0CuPKQsDOJFaIUOtEp4Hdp6d6ICJ0B0w5tEfkqM3SbM5g
wTkWq/6IVjOODYUSPcUSCd2clmqawKPXqOaJgoPZclThFequqMHLAQiNNFW4EuM1YQPIa2iYuHbq
snuLBOhz1XKhKnuEzSetowCjK+orHBDO+3ResdcFeupYvJLW0sAvRufNl4ZksTCZ0ePE31bUbKhe
JlgvG7yenyZRTsoYAk6dI6GDqAEHS3Yz0O8K1d3Rzqx7VJuHzVLQVP0eba7/LieHrBbRUbM0kOYh
2FIJokfJdVYdIYNqC8FiIKEgSqp4qBLJS87jVIvEVIwIqkZSyeGb6pFZiENqshohfPcVq3YSAPaH
jB94NOgt4Qz0O1VNJp31qRVEngrVcVLCMKPyxGZNsoi4/EfI+fBYloL3fNHiKAIL5a9M1ZwCYgcH
XLlRVaEx1SqiM5mOcAIFkX2TlK/o9fwJY9ZaxjFHvpaCltqpfotewvr66W6ZSKv21Ll4qtelouDF
YX2/gHvjMYPZ0W7SWQe2FMK4g7xvKIix4F6EOoUxqjmmoEKmlO5zRKVMgedu7fTdblJtM2VWHEb4
9f5sHag8ArYJbXakoMYmzrJsqKwxggxEi1+T4hHX1Ey+AlYDhLJMPjY6DqGic17w6W7JDiS83/lW
dN0RruG7rHrSafH6D3DKwuFRjLO+nVTYhG3JH+IUBomzGZrryoVOg8bNJYE1+oc6NaoOv1bjNjYF
9Bq4jNxHmr4+gt65qwQmmqjPDzYJzoVZeffNTILAFs9k0l6E4MRmJfHByoBwuI7SnwwG0jBqf3dE
8f7OpfIpVcLkByefQdkqfhhUlhOAb4M/lVQ4MEYjPQSNeSTZ/Q8GVexycvWtl1qYrxEEumUkjG8N
OSotmhu6lvmddvnvniXniHDlKQWrQMoqu3rfKm0LKqG965zs2CN7EWrF4TOw8jbzg0/9Xo1AVhjx
ZkQwc6Js5SsFLZ7dO8vgou6EvAHORVGoUdtM93lQ+ltK5auPIJfZcFN77o9sQlOl2LlKuxNBvwkQ
87IJs8Wg9D38cs8Ggt/YNivmcZr+6NUMo4uplEEITAeJDLFq6WjYUqiTHD2ExIyWy8XcUE8COPPe
QGx0EB1xDaxJ3vI2KD1y1uwIGu1wCuE9wWoriXiyF0bE1I3oWUfU7AB4LwKiBANyZ0BZasetlsoj
ytvQQ0OEUdZc2qZXWmmvVNNasozy0VFdWhSMgOU9AquN0GoqxXVE5Ak1NNgAMdYyw7cOcbZv2bQo
tTapwBI5WCbMgvxoiaRra7hPMRmR3NLoiUSUQfwtbf+QIgZnQ7wWiMOakT7LokEtRjaekY8NZGRr
svni/m2s3cdkoC5tUIrzMMhNwJmTe45GLVewnjiNElRDQ+bmH9Lmy2FC7DC1P/RBftdykm0qOp7w
yBaccI242jfqyBs41pPNASPSbT7a3TmN3qU6IufqsGyrY3MJf4PmVo7SOmfqSB2ukTqOEadtCEn3
jTp+J+ogjhVj3/vaLyjGu6qJd97Pmb1Vx/dCHeTdnEwDmWL/OqljvgnHrufcn2Q5FmKx6/Dwaj4T
v6VGBIdZwWdmqMqwPdpqjIhqPm+0kemvtH7yczqpGtHH6+RDlp+YRLhO+Egwm3TMP+w8vmtmFqpx
yb/6p8wHajKQMFtSpYirDkHH89IPXY0+kj/rMwvBfWcoonejtCw0NzUwAd16ddUIxS5g3TFTocCu
jKldexgwMQy5F2I/JOV84r3MY23sxOx3eYEFs1rEzMbTrll1LdHThLsDXaZLk/kuZs6zy5p8IpPf
GNBJySRosTle4G55ThXawAn3Gi8xdnr23QyROXTHRo2VM/OlyZxZMG/aau4syYRX0SekLVgDDKYJ
E6rDpBqzbrWZXKEXris1yiaNw1DLdGuoKZdp12EHkDL9BkCNXKZhhJXnXI3HBXOyM4ijwdxsSWK+
eh5gjytOQdLgsqlw96thmxfioKvpm7twosZxGeQ3g/k8MrmtaXGxwwD4ywS1kQOBIYNzR8HV0Wtb
VJf2ftCJSfllcpKjX60cgkALgmovFvuBlj0Bh9d7Vy0OfgQLUJExdvCAswrrhVCLTuANv3sbXXRg
A5FB2tGLCNgpAE42FHY1f+rOdJskcEv6rFgBKSXU90sYsBZHO4BMbnFOeIKtHCP6ClXqa+qUQRhT
ooltOP3MJpXKGVJw/dDFa1pfNZJbg87PGXGgafGItRG3Vz3W47WsYrBlVGH5rHacWN/VUb+EN/XW
ReZdBFk4n7tLgkgjmUw3ro25HQoX2PlYBZXJS1Zaim8B+RAGC8kCQgIxjip6zsv4pMNN7id+1GaE
2WKVxwxogEjAUBDt42gyA+HP5EV2/cUWwyayvPcW3zCOy3PYzrS/8LSi7G6X4vvSBvtelxUL4+iA
yaVdgrt+GPE2rqbUejRGLgEr8g5RW78atqYtJovNa8KAi8V3cDVWjiTIgxCGDUAhbUBJxLGyEKCj
OVtSaqDJ37Gd3bVty9DChpjkb2wYN2KV597zv2aBx82I2KwZeMgixM3SwJ5GU/2rlg4rpF/gNdSV
exk8lSS5DQDKrCZczxoSIKbKOEePiOz3xLa+yor0uHTIPHL4qoD7JzM/f1bxs0acAgOqsNSx0DRP
aeXBguvuZUOnQuxu8mlCtKxvIfekRUp8fCkGoolWVu4MupzBhMxAPYLiVLgxrs40XeXuBItnpEnV
+yDFdjFtcCci1291znEM6yl5hsj9ZY3jaQiyrdFF+DKHjp4AHiDG8Ar/dZ+m9LJLt7rpDgHpETFC
UkdgEMvv8EOLwbxijN/Env02OPqOR88Osu2a4vl4WQuaQoGJDB1icmqcQ4wwvV/9SoT+2iSs50iZ
LIs4OTidhaCVnQHcfExJcwzI5lEnfpioke6K9DbU9hdsjJepS1Dt/UU9Ow9pxnk9tcsHaCh3Wsgp
LUrFF1rHXjSDv3LjySDYSuDTwTg0eBeDTWpdGB89vAS3J1En9Gmjme64NoVzws75HTnVO4zSl7EF
316UD2Y8kNZ0XiVX/AzYDENNs5268R3+6kMf1YA3Jnio+mvCx1cjVFtnuCai8OK52bmK/HPJdj+o
xnevpACxpeu47Oi9x5cO8+6uit5zw4OTGVsb4iseb0fJCFFcaFllrtKmw1yVFDqNwxF16TGtigen
ds+WYKRB2it158OKIJS708XV6n6BLEp7LgWJzIvOqgn4jAtHHC2vPJrDsGwHeikcZq1w2hS0N7Qy
2ICMPydy5HKLlqXb7IZCkIJcdWZwCSz9RICbnSyoGQwmpZWsc0i2LulqjCA7E3CXZoVnyTFMCO0W
JuODHBHH+DCwH83vbX+6Rb4m18jwH7UJKgKU9T6utY8hNH/5dvM29AFUaSZVx3gR6t8IUdsCGmbt
YXpG12EThokmQiiIQbY1Hh3Ec7ZvjHIlZkl/dRO8RllAhKpFyOGJkrnbKBjX9KosGS8XZYq7JHLh
nkfQY0ei28sW7u4SOXXcujgiIA4vaodTNEgo4ALIKPpdOqTHZozOcd/zgUkOlg962Ss514qhQidq
9rIj2R4MYo9SSMuOqJH2uEEvLIV3StPijBM1XMseAFo1mpfK/3/knUmW5MiVZbfCU3PwoBNAMKiJ
QjvTxszUerMJjrXoe0G7h1pALaZGlbmvvPAkg4zM4IA1LA4ZJ8Lp7qYKiPx/332YsOwWr5dqqxsC
KRV2b31v5S1AwSg/Y7uiuSTVKXW0Q3+qM4zAPJkEf32+R2hu18/FmcMexcDaeEwXD2NOLVbc9w/t
qD1S4rNzrPxstd65c6yN6BZLULWLLG6M0qwf6JRnlNvwAR76au8tQa40ZBqP6cUPLJboQwj/1+FL
GKP5XcLK5yzY5qD4rslXWFXxmk9EQWQljtIxDs1Mj3uonUy7YxXR1huq1Y9VyPYlg+gqDZaPxRO7
1ZNrzy9Usl4V2XyCJSj8LPCuZaWe+jq8zZualWVsALtq/aupqQdv4NTvWtzOZIqZOjCjbWlyYJQ8
XpHPtQ4K0kGdpwhgRpXD86CjtWaqTAN0b7orGQk0bz3uE0TaVsOVuCRTV+DE2eZGfgg4C5KRA42Y
pXG2DePdkEEIqBQatAyld7iB91nKt9wORX4VIKfV2wAGR62rqTV5OeLI/JcZk5qELv/xmPRcNu99
m7IF+Z7b9P/+nz+lzXvyR5FUfpXfMqWSjPoflXmRKbUdgU1ZGJbjckf6+1mpRU+ExCuGb9wCuf0N
nCVuSuU6Y1JiqoxZaQH752alLr/U72elFm3oliNYaXpcAP9rmVc6GOk8hgSNcMpzkkrGc1CG9LFy
BY5QReTsVxWsHnfAVaOnnl8O3sVsXAIc09vgeRvVRqSiwotZ0/YKXHP45fOPZjIfcere/XL6Zxiw
tqVBGeIvsT8JTou1deTyP7ExtZ66ayz3jM7g0nXDhTsK94N5vLTzyDpF2HeV7F+nOkcBxX7HRZV9
ztv4LtfHW70krziNQC1mOHwtZzoDCKmUAH0NgZ+dk6M2/NUUkBqEETTLWMuCs7gVEtQMpb5utfK7
0LTGD2PvZ3QlMXjLe9BsKkdNgE9qTe9jnVohJjcPQAzMcxT8X6PRWmoWzrsVGB9VryjdsAyPmpiw
XXcsuZn6IMHDSf+sIZ66E2Je6yGIHrJsvw+J+UgPl+uvMoLGoWVZF0cYxItjYAmmTIRducWEZ+I4
UxjGd90jcYgQkOhGd4E9OXVuTIukHb6bzXQ3ZBwBnCrZMWt5du1xZ7cMwiB1fldWQN8XIHFbHmSU
3Y1U+gKo2hvRNAwQKp2NbfvF4vkJI0VECL1+Kl1GLhnkt98SLVrJjiULK2T/V7FBmghz96vQgHwX
w9m/thnMBqYxjE3X/cTiqHckb1Mr/Q7BF3rbvCm76pq52GtuOG+dTN9m3qgat/fdb00GIUEM3/2t
xQCpDPkVKgzigj6VklMLSrFi3SXqRs1L2sFdVfQYJAk3hbpoX/PQeany+hgaXgsGpn16YGPrqraf
dNu+F3PK3KWVt7+KDiJnfmJ2C1za0usb/lHXAVJ/iJ5o+Faqfqyn5HlyyzuvCR68uaY2CLQHuTzH
kpEAjuuysB/sR9OqnmUhynU6kR/6fR0CA1tOkgBq0qZcpJ+gH/g8RErb/KpHGHJW2dFwK+MM645h
cteMTr/6EoIuux509yDsbkef8ZaQ2/Xv6hPCkqoZ0+ZqwCb2wdQBhenOO7sIyf/f+hS8yPYHm99Y
qE4ma///Vq3QTemVCY5X2gE303hTe0ycNXlIqY3tanGtG5/974oXKrUtx3DzW/mCE2pYqmoiWJE+
3vzqXmgcDBt0IEy0KYcu+bN+34WQCnMnH3O3O1Sm9u51dNhGDA1Wv9oZQg+EimkG+UtrF9rqWujN
dRKzRrcHazVPzu4/WxtC9RKq4AfnOT4aM9+oYTgXQ3sbRcAhk8WwZVQeYrKIzCt40WhSgEPdLDRf
t2WqzXGWJOiEIjyNyP9Fcb5tiDDxAN9UgQUM+vc1D4nNp7CHRgwFy5Z2dm5jLeFCv/Q+mEwGAEg0
VGq15UeZOmYz5xvK7PxfZRAB2nuO/Vy705FC1UXkV2b5U9LFUOvkpBE1v/+qiVAq1zaAZbSrNfpF
2tmhmRA7xkZ/GXueNjNPKdWZzjYRchHK/7VEYkrjbVe350aVXPMKeRGY3Zc8JWuetvuIW+tYyJyL
8NIuwYWKfvQ8fyhmTivEeeQu6oaaSDVaOhqy1LoeFfG5Jlq7HV+N0Lynu4C/YcOFgW94AhGJxkX5
pGxmXyl2tigotzr1W7i+8l2XzfsZ3V9mNFejZ0NJE+BuDcLgXFDhvu64PPoEOFdD63T8F2AYQqX/
2WIxxwSN+x7Vy9i614wyRroEqa+3e4EnYC6/UqoYV7J1vIulN+2a0spgLRpG9LocqbFrsxP5+hsd
41REMcORnwcQUaoeR35d5G57zDQ7dNz+4JnXZV9/Kl1jDFayhCZInI760bAYO/2tI6Oe5HhyOLRB
aVLspaYzaMpWNBM3/HCjNyjvCHaMvlOQnguCdFtp7ptptw/ZMG+d9l2WWOlmxvOxc5TRcKD+fRs4
41GOLGRSybSo2aAWwa9XnKtcnmM3w3iKUBG4sBOQY4HzOrT5KbWK9VD114zSSTsGO0GEdciT5cF0
k1Hw60UY//h7datu7dkBboei3cfV7JcUHvBKBCb+VerBm5g+IWnSU9jKvzZ7KAC8fRmP87qo6sc4
tncSdkVzO8RpOMfahi855TIhHqHlVV/fpvytq1p8MhzZC9Wum7GqDrPOOXZGYBwoIv8Rfxim09NG
ZjMqt9xe/FLVe+cQcEFxxLmgBm3Jyvper9iD8c9vqdSbeEea69qRxBS7W6SOZw+TTudBqpYh5ZEp
GyKm0yDzzLVcxiOcgDeh0321y3TfrIHEQ2TzEzXwVTJgF3Kb1dzSfGe4pHIT2T+GJYPytpu/50bj
Ao37NwtaYgKmtnK55NZGfUN5I7k+s7WuOEmvHFt9IT479mzP7BoCSENs6KTfRvulZdFzHpeHooGm
74yboTKNY7aEU34VmwDGU2RejSt7CjGDtfk922cKvQsyFXMK6qbNDBaDgQexmwgC6guINEXml11U
+XM8jsyeHTriPO+tL6eN5hu7AD65JrzP4skcWcDppn2OM1cBwekE86P8Nm2xwI2yS8+D3Z9qXX9Y
ehlOloDNiILI2PHt23cVEUVZagxBRwzKjECyxn7WSspjIvFIfPwvJSuCaDmfJA5V4PuwNq04gcp9
ytz9KOP80STy6GriHQPVwV2qyTQqUpcDjbAwQXNPKRaQMGc8tOuBuQansNc8YMtTWTe3iLzv0axA
QtrptDFCRtkqdR/4Yc7+EM98BTR6j930Paark3GuckmeEpjEIIptDVUp+S44fVu78oZRP/AjeXBj
88HpecqqCrnd4PYjOlcqnVqdb2HBx4xig7hfa1b1jqySHgVy/LqlPyPaJ1UcDSVg8ILtEuLe1+CP
Khhsv08yvsKUNcPIwL1XGRWdMVVMHokclDI/sRPEB9rtZxrXsyfdsfqdtuQO7EX7FwDiU87kbQyN
xrO+RR5PYgJke23J8dhO7leKgCmy9fs0Yvw11vZ1nfZbiiH9sZXHSbCRVIb+MjCJrhRGyakXFH9o
vnARMlbcn43xnZanadPFDYbeiCP2otKXw5Xo0q1ddXtLY6Skllu/sHwThL+Y9fVk24+jeA9T2lKl
+2bPzOiNcTPBovFZ3zcNfQg8NVutfp7d8K6V1lkl1TF1mzWz9DdpJQYOErteuTw6Az2/04T6Hlz8
IAYTLOLCZ+Vw2xYuF4RxemxNvqupyuTKHtWzKtobXNsZsdzmyXHstZlr152mTkWR4p6e6yNtUtvZ
zrnFdg7wgR7hhGd6MuhMJB2RUWUqL3g4MZorPFATdSJcQx4b1wH/S9/cJWXGiGnFN2DPEm1auU3y
EpodX7aJBOzsaHdWI05ZkewDt/segyQ+qoaASlOwtZixd7A7qu/mZT+l1MkKPAgH8RgrnNFZ8RaF
8Y0dkFDnIExv2oPJOxVp2tJRwZjKISCmzOJRVdpzTTOyltK6a4ZbI5AYucrksZ9cjqeOhp8cb0gl
x21dU3Vl9FdG0e1pQ8FVgDAYmhMTR72tDKxkc4PXWcQz5a4Qr1ns3BAuruCRWY2F7k6j+VHHQWfw
lpjg3D3mu1rWrvtuRNpd6ZdR8HI2RueZC5zDN6u68A59GTz16UZLxws7FyZZH13ITwiBEi010baJ
m71XG/S5ZzVrWgxnrD8bWsmApR0Kzzlx4EYEsgWmpXAEquBK4/GG1fxzCNSHNUN8a2qdLIyfab81
U58so8J1O2aHsRGE1KI9omnSBov0PT/murUph+o8AetLMIAuqQ8VFR149V7GgM2LlLw/besYGGgA
DfzRRDJKblCs5yG9yWB4ZsgatVPYWCYGl04a9Qz1p2mLHbJdY5g/yjk+ZwEPTiddTBxyPnKQzPnQ
kmeq3OFkgfxaHAb97sUtYen5WZIdK4fweyYt4UT1ozJQGAh32+IPXAmD4ivNWM/M7tjUVmt9UgeO
hiG1sPCxCleMcNlepXNzu8hPPdG7JAr0zzpHtJPq/qSc12Qy6IBa0JjZWirg2F7OBCvj4KJaG3Sg
eE1hmfXZqddhTKOObr7PYXVIAYRajYxGD5fNpX7jYjUz9HDHn3+Td89zyFXYjM+1g1+nH/YWV307
sAAjxgPvtS+uOPCveNPZlK1sG3me4kBV1y5ae6SZEgNcGEw3psuvXlY+UajPtncfiHTYftc4F8Th
i9mZ1VzgXnNX/rF7ynrnzrpoCH7NttrJ2N3NXb2lE/PAY33thg437ij86sX0LZIBwNXaDZH+PXaA
WM4Q32UDR+vKJv0SdNGRNTb5Otr2/EJz9q4yDpNC82k3w0HF5bkri36V8YVNafsep4rJsHOmOBAO
uWC4DqTRmjBiyew+CyRZusTVMjTxgTD0etLnXRXqJxU7a7Rg6ErIsMnQsr9qzzpw8+EzMVoXF/dB
1VDoCDFrKeBGJ2dZN38MPY2tYUAUtnlihn47UwG5MbuRoFhrJpyConojZHcPjvmozTNtR2O8EwaM
Wh9pD1ZhXVOejMQgTr5Y+V0zamC3Y7UnWjrVqXK1V7aiHNazsL5ukbhw3X7JGalQIEFd3HytlS4d
QuNF1vOd5ab3gpWmGc9vlp1R0DkzpsdewlNqM0wajUzR8zzyeTHwaw7REQMOW+vRPJlOs1c5+kqb
rhtCLbeBV32iuzrZCabQviyfw7LZs7E9ZlgPKKLNV02H+JdFhY8e6I01BhtDu7TRLFcfrcw37Mk2
aItendkYVsoevyD9KedLw2MYqa1XTe+dAVNbz5J5dX9ywPI74D2xaI9cCleZgo43zeJEEiOjJBPB
lBHDU9dPxWJPUotHiQHutKIL42HulnANVvdwsS7RR/VWGjxPmw4sV0W00SciktdZYDn0JWBuaoIo
96uQq0taRLcai8NVV0pzZy3OJ7nYn1xKmKHirO2gURLtSUxm/BO6ExZvlGXOy+1GP7oopXiLyY1H
UyHCahgrQHTlk5X58VBRjYuTCq0HLy+7CPkYRA6GEO+7d0c+t4vNKraTa47l+bpFdOUsxiuuh1TZ
8FvIeGyoUP2AYoNfL54sEpZksRZ1VrZItHgwok9OT6k38fVbRFsOxi0X85amSesQ4+LSyCmvBQCB
V9W7weg+Cd+BtfNuxi4EtM7w8vFfZjC8QKT/eDB8ZA78p6epLf/tf8XF+x9MhJf//Dd6FqkAogSQ
V8uwbBeudvhu1f/8H4b9ZynlMtPFsgAdZeFL+JtlkAUESW/TtgzHRrTwt4mw/LNnudziIXJ1y+Vf
+qcmwsJcVAm/UymYOA3sRaTgusICK/89PZuZdhK4Dn2fthbuuJmB/mkmd0+gSK3WTjkfdBGjwcpc
axFkbnGS7Eb6AKe+30mcWiPJh1D1pu80jGkiwtGKjMvslMyvmJS25Dy3LTygwI8DwMDHM0RBD9Yx
X+PFvOQDRC0xxjwOT9ZYXzdDdGiXmxB1Ec8i1bCfO9da3VwXGsnbxhZkJFr5gm7C99wK7HCszk3C
A2lOh5nDuvsQWPpVlqd3Na49Qp/7nLnh6FACjEroyoL3WoHer1szPuqx/WEFSIaywF3XjLtXTdP3
a3ugGCU00HlW0cEpqkdHJ1dWSfHkEf9oE0BFgjSjfOp7517nLVdnwbcBDMrsPaIbQS2KFLEP9HJn
6s2lxvlkEBF2DEbajJJ9KyALUylW/Va5ryd2Wujqr/KJ7nn+IIxpyJZ7nWB4Jm8SL92GAxvX2Yl+
eHRvi5Rld5Rot+6QpowJUE3PyUNQ9sB3DFn6GQtkz6RgZXTc5RqgN1eP7vsoumgmN/5YE1/dOO7w
xFM1V6CaqY8gLBumx1uza99qgpeScrpCIMnoiZHNGJujKTw5orpKDVoCJbl2DXoKSqfYUXCzHiRz
x6btYG+WfqpxagkTEXij2u7s2cNd6HbbutBOLrBeMOPSSZjKCxHhCpqOhTF+FNjqUDvdJyRBhTO+
8D3yafy8Tkcen+2Q74yB/Szl8AjMzXsmKmib0u4kRm0/Fjz2uoA+JTKDumyJ0S6MBtelLMwr9pw9
PJz+St0ctVfdY2mH9tYDw+iM/FPGxn4qxs8+qN9FXPY+bABFmNh4I+fouEtBH38vYmYSKIyf3uQ8
KMjrrkxzWFqq0zcdSRoaNCQE5iO3ZxzszW0bcfkpW4zfZcrFSaTtc9iXu5EBpCvqixc3n7OR2Ssq
HPa1Nd/azsgZnw8nlVXbqtXoB0WC6/Tk/5Nw2BQ6AzNNb2+8RH8KCrq1li2BkQo6q4zU3qYKSVjn
EIJC/11RTt1EfJxxejx5xXBbeS4BnmqRjlMXqaOdNANtbZXAC/QrOrr5BA/G5LN5JVn+ldMdXWt4
MbsSDnfWhq/Q5MRleBxyeIZQ+ySBIcEPhYPuJJjuDIOBWanmjfDKNbDajkgyv21CJ4jCaeZQHMOG
XGc+aN65s/PlMlBpXXVhMPyMQdq3uwjlXNPdW+AGgx0co4AqKTXSvNjL/opkwTFM2uusoY5orDZZ
Un9VM+v1pQfBRUvfJx9G3/MxpZ2Wmwdd2IzxuI5Hi7ykdcmTMtxTWUGhi5LHIhzZb8mEAhy3fzRg
P3QUTVZgHWOZl5t4gmQIl0tDANXZWJyzuOpzTaEk106bTawpG/8x2jVzutcigJPMPTdgzKwmzprN
sylKM3qZjPOAPJrzgbPqvf5uXL7MS2rZamAcp8BALBc5j1rfjOvKqY7QYtE6qXhkJA1HIAN39b7k
qOarSZ4mwraruMC611TalrLYi7QEhxiqTzR+ypSiYUJaOi6skdsrSXpzZJ6nWkYtUkThhuShrxE5
aN127bL0arAErIAq0pU5vWsO6/Fwxgrfhc+R1p6JH+3Dvt6R8FqIFy6Q9ZuHbJVYfI4QRuM4J8j5
M6HXHDh6SnkCicZFFve5iG+yfvya7GI/wjxXA39ouNxNo48/Vsq/7NTV0fHMjdGOB7uoGUaoTyIY
rk9NKqFIvjsTzSHcwtKVlU3P8IT2NffbZpWNzVNvi59Bj78NSz+FmfuAXG5b2PkrzfK38yADAkYB
XeMG1ztkfkMcbMOYdJPqgFtm61A2mGXzRp61rtnSCAHiRpkaQq++rCdfucOXTi2sPrgJN4b2oIE+
TQm3hxrkbM5G3xohlzKe3XxUT8GcH8yh+uL5+FJTnjLQwx20lJD2jDUjnUilDXzPfTwMT/K0FHKQ
DaAbZT0aAyHMyfrUS7iBvjwoF60Fk61XbUSE0E9cqAf6ulYj9jbaigLvEGfde1no4MsJX/fYY+Na
psldAAjjNjLeNVLBqc0vhV7cZRi3+e5LPwO6mUEEvJmEeMAEEmRXfnKvpvw3T7mFB+8Rn3lIQvYY
Xn7TijJfN9PwKEOZbKlmxF3QnWkq9CFgsGS4VK9KCZJjRezT3J7jbockX2MoJUFDIi66CCFqm5va
lIHWtMljzEekoVA95Fzq8i9lqbUeJvrSoOv9istO4c47jRNHjla3talohVfvIUbdwjkmNMMy6tnl
Gc46EyzfpkZlKH4MIAYNmEEsVEO+8A2cZ/cpwENdS903FwZCAEOIhYooFj4CNbdvptmBi00IkNIM
IFzQFMNA3BG8QpcC6hfeolvIi8HAMjBK9TwvVEa38BlqITW8hdmoFnpjWjgOD6BDLmQHE0C2TqJ5
6Af16i70B62TLNEAQqRWP+UAIoINpl+CjES6upIgJBEoia2eGNzA1NoreFhm98syYmFPIoL7AhjF
YuedVvqhNVjNLLQKEPYrVRQ7HYylAGdJkVxM4C3qF+cC8KIt5EvCAyFbWJjIJAiqL3xM3HAnxlDM
+KN+iBeGxgKmycrypweusYFsnL48h2WyS0vvkYz9Q9TyKW8T9+iB54BtTpsBYGecO9a/JUIKLYXm
mdLkwQDvofrChHOE+MlAfxoyILh+pv2wUEFQ2Ddi4YSMMZjYGpnX48IQqYUmSiX/p5aTUwwCaUSW
BOucw9esXDikMkyOQV1fzXqNdAtSyS7jCGcWQZty4H6bnDEhHzulX7LW3HbATjWTUAf4qQgAcNJu
3DEWjalMgpCi14FgxUJNDQCfJogCsDqnRl6r4FUumJXOKD0Gu6o994XEa8hQB3U7YJYWZz8JoJbR
MBi3WZd0IFyZoz91GXs80K5GFw4PLvvZ5LSZlOF1AATWtPNHAhSWLJLahRKDOH1XUiCWCHgbA5Kp
hSgjH3uMQMzsBTXLs0OIDD+fKOSbvP3i71pK1qkc3xB4BgbjITRK8DQqh0HZCEAx8723c7WnjxSI
uj9nY3tuK29bLiAcQBzsHDdAdR2UrIKqgvCCeWwXgi4ApWMOzdZFscbWJiLTE8CdALyrAPAaQDy7
Vmxh3LNkOFkq7T4N1LGok4Ts/EhhNiwfK9prCU9AVEquJLhf59h87aM3xwhuLTYloRcdGqZs3sIJ
agCDpSBED0CISemclMG5ASx0gRhSQENWhi814KFZoTqo1f0MkChRIuoLoWiD+dIj/2Im42UEYRxA
Gd2yeo5BGzsQRzMUp9CCeZydeUtMATVVQx4ELJJiGr8Bk0SftRKJge6Z6bPNgAICkTASaGWIBpMh
tTzQpQFVyWPBU9fZOBJYmF6H2XsYXeIbtX2cM2RULWaAlRsWgDLZE8GYL8t0HipeGNCVW1dDYZnM
HE/tWiK4EawZwuBcRlS5mvD+IWNjlE+B33XlCee4PxvGPh6dm6JgR2nVn1Wp3iMt2MqQla9uyD30
78C80qX7wz2FaGhbwVq0bz8zaL6UYdmgf7fLQg9YFLidkXj5mDN+yFTFfSweky1F9oA9+fdY0Zc0
98HRalhUXjUjlmMt3bN/2VbYAnA3UQpWVVCSyUeCPbjU1T32Yfbp6qrhfTNZ6R3J4K+gL9t9W9sX
I+Qpx1D9pUiCF9Mz97xhcH4AFgZVsWMW1wKN4tjQvSuvbLYtE5F1yX5pBQxMQAL9V+uBPYzbjB4s
xiFLSjJc1itXGASuZ728b1DQFC1ZJTs7oZ+l0R4+tp2HtzlONuhX7zBb/nAAuWvJrC+W9Zz2c0An
+sByhwwTBu7C2BMf8c0B/LijsUzkhzQLLsImgg1zr+kkjWwr+6rj6afq+IJZeYyY2a7WnbJRgctq
Tww/3LR4LDzquMeIaRCTcEMnJGWF1+TGCFrhpqBDJTKSnRuQKaDBOuHyFLnzi5vr17FMX+MoYLdG
IAvOHREs9HyU3qdx6zt6xNrcLr/bHtJQJYG1NYHUY3Ks5O1si7tjfS7i7K333GdlTmiuE8qPHJXi
zYE+8JdWNrpmfjiocBzx7nSO2YbMECcQDiOx4tgCBKnfT7Rps9K+WDNCbq29nT1SaTK9MCX6oBX2
qSiWtT3fR9sijaTWep7cOaaFnFVG2LEt7UAWAUIowt7iMLiuNp3sWCoOV50ICT7iA8aIRd6B02wn
j7OHcqjuL2aqn4Me3CdFvmAxvS6be4zy/kAnLr2kV2PDbmA0DnkZbsbMOiPK9yeR7iqde4k29LeM
en9YDvjaXBwqET3Y5c/IIj7wkIXq9h6D1q7Km8Wa6osiB61e9n/ON5qpLXM+Qmwkn8r+y8vY3GLf
5fjpx4W864eBFMJwjlE5BlxRtR6nx+DsGozNLPv2GCD5LCYfHPwfQs27Rriy5uWy4ZPEw95K/Ggq
N3NV3BRZfEyLYDc5lMemSG2ZSX+EQQT8nF+ijsmuSkGaVcntm7NDLAuEAheXWYVoOPXpJFMab2VY
SLXTOdr0U8bItT0nCXIiBsdHVvhQ07THFDVVrgThVxX0elV0j4WKim1iNDtu87wmBsuPo/kisu5O
ujnSN7GJioSvmckFRhvTt7zTnwtBnVOveclGa+RTrvWPIw54uIfopjA4SWW59z432Q9b3UcchruI
qpZp+sizZJulP2SdsSoaEC5qNm6iRru20DCX84i5neIbZGOc0caTOS/JGAUgxIPfQAsRIG71tnWf
3MbcZ/J2vsJwzR1a5de6k3BC5YhYFzVkMTp5LuaUWcNAFNq9DIdvEWvcHsQ5boK1HWTvS90aP20k
Ko29cqmPKnUM2QbB1cXQXk5HVelbA3flKmXTuGoWFcQU7KNLa9wT7SZYQFtzSYAZETy3oqEHLAMb
hp0NdxpkC09YigxokdVn8z02PdCV7iUKWLGJ1nocDI0KwPjW6tNtmYNIOOaeMi3eLYxrTIfZTXxP
G92WWtYlWywqPwrVa1Hjy1BcrOx6nfEmqIR+Qxc4W8DY7+qYyphlrEa7HHskJlTupkuDHY6tJ6r4
WKyHx7hs77SJTrysvYn1Yte13nbI6luOgVe0tr+jOnqqWoxhjtUelfQOc1ThiajZU1GK7jsVbW06
5uB+erMK0IWqWRtcvtwo2GCWSVZNHO2GmXmSEXoX8qE0UhM0coxiVwrWTbDtzMIIGUgFw29NvD7c
nmObtgk8D6wuN/1ME/11HBAeb5ydFU7HnnNoTyCmL4eDVVkfWRC9NpE8VwCuPvMEak2nelOgJK7V
cApEfMmGyMUJYXT7aqjrvRV3BypLhi2pFyLUZOwYXm5npb0WObNDOwCfyT0bOj1K9y5R9aIbn1vd
YrJg7PSegX4RabuiN+ShdhXuzZJvS7rvIk5+5nwqiQFYSnKeIPgdR8NmaKyjRx3RinYHyx/r+DZJ
cG4ux4NkYvBB4spSZIlbvIocYzTeKNW7NJOd7KIGE7b23pTLMVPKQ2by1an0t8J1ttMYXBHkOZrC
TtElJbzTNeR5ofOoaoJvHSH6aSFWCO3UJ10NL2kKxTd7bNfS0foxdJbCXsB2xC0ilyCxhMtl6dtb
7i0FxCyQF3RuvvFGTvtW+jFo90KK5wEkikCpQWJ8MYlVJnLaidTd5LThOiLxT3WGBeg5ebw1iGkJ
BwqflHFTvQ729Fml2WdmUq8d2vq58bCCYGh+bqNNYD/SJvE9ltmFAox9z+fPC+StLuwrweN6FdI8
yPVPrI38kb7uTeJN+Vo59ZOeh+0hs+w3W9YrvYhPQaHW2FQ+1eScna7Z5KhvYboIelii2fQ2/mra
4elkzBmLRLzQ4ppQRV+cTJMpn0EdqIl/yB48cqvuLkCnxlOO6+bQwuflwlkXKq3OZfLe2Q2wmKX8
OLNPya1cd+YV1Z5b8nuhTzqf5evk3Ue4qOLByzc5E5t9FvQ3dcolk4/Bh5mzPmJkfJ+USClpR7dM
tZk54BbEsXls1AxRePRMDBM6zSY23oMcBHMjV5Yk08VA9K5MpksQ9A86N6GJjH6TYdWL+mmJHSAk
i2VMcUdjLmeyjNeyOJWYczVGwImFT6ZEyGJWHsUM7XPjYoQZ3Z9aLRXe0EcidRTk4NyvGmvk8inK
d1ZlJmEnfLaz0E8GtTCDYJ7gTQlvchteQUoaeSLBLox7wOh+6qbxUDZyovpYQTf01xRKfnBAhjtc
FqOunrorFMiGH+fTtTMHxComsRFtesuLn1EV3/SEMQAnGOkNV9UyAhgoD2Uj6l0M3eXROUxfsbM4
rKiJ9du28jNFUCcO0AJFx7o0PoUmbxqLnj9Q7VWzpIrmLPRhxNZ1o3Z1NaHQNJ/rTm5xCK9dWTwg
88z5Fk8s0KM9wVe/ncobT8KuE6e8WaACxI6QtZqDWSaL7ngY8jRU5bNSrXElAiIXctjwyL9R4fLd
oRaSX5JMdq/TGZ3e5AQya1u+wovxEi+yYziqj6qsL1nBY5sgPHdC1tAJMy1Z3MgqpL+tfwhEzuGj
+GgbGuoH1t8LNLbBELKKwwJLQ5dd/f+/WvNs29YlW65/vFi7V//+v7+/WKt9/2He4rdf4S+7NfFn
YQlqroSBRsZ0jL/t1ixyE46LutzjqIuNnITGX3ZrmGkcgzy/Jz39VxKDhdffmWn4Z0K3dZMpjm79
U5pyk0rT/7pbMxxpCovfm02nJ6GL3+/WwmamFi4DxqF1g2yW0neaVtMrNR/G9KdMrQ0XMlb/OpBs
oW/ceXq3FrCLFPTGY1/hV554UFOE6053Fl5vn0Y8cUW/sYL2zg7DY4UXKovCtxnJmGUWmEKru0EP
DlUJldgb0U3epjuvGb9FLpaYKVPrYtcy7h4oYTQaeqKy6EjxFGvtJsQmBzkhKYEN4mIzU7wC5u23
RX0ruvAzynNYkZRh5nhWJkuKqHYemEkvS22cYEYfYfQVw62SlFrM/alC7cuThcs4ExLdou00tTTy
SgHxspzb/2D4XoocZURrgknt2C1PDG9Oz5Xhcg/V/TGJd2P8MiTMF2O2C9DJ63BM+c0wECezsy3G
ahva1c4x64MazJNdyWc8p9QR6l7ACZjQdRbLq7Jq5l09mNycYuYq4VVgEV5XRnEV44hcFxyZqzb7
XCosIVEeXH4SnYZynSVIG+FH6arC77P0P8g7jyRJliy7bqUX0AYxrmZT5ySchQefmAQ1TtWobqXX
0KtoLAzHCpAmAsEA4x6U1KD+z8qMdFd9et+95z7n4KOzWn45LPvDTB09e3wkfrXzOJmoG1rHjs5I
oRzcVqRXOcr6gT1fMf4NkOMClpAE1hZ1lRxYxF2HaNj1nv6NifpaFs1Sxv0cL3tzrHGbme56Mtw3
Og2/FDf5ArYEKB8dEOzUPhvuuCb5j2W8gusWsMPLm2rjCXyJKiej309bIyyh/xDU9s3lOA4b39cR
OLEsWt6+LgOyafEtcOpDZ8h9ooVfNuFTan/vbt/yuRvxx/rh2Zn8ZxLUN1pkSNnE4PY0/ojmjEh5
0qr0JAZsHo7EtuKK9xpvkTYBSTCeqtjVVwpVRiOyTKsW2OocpYL89BBnZCQ+G9d97V33WxuMF6N1
jsKjsyIC49CNy1T/xNqJxVh/T5kTcWlQKp0ec0HyOTVRlOXSC2Ac8BsuEddZBy20iIw9BlOcPm9D
B6mo/bP5laZ+uOcEhCYVvnTMr5X0PprBfZC698Tf4A4Z9SV8meXN0vkaRfjZktKwmX20gaIh0M6q
SdZdq5ZEp1+41VF4woesoknLa26yhBM4UuJESPk59fmJ0RCwClw0oE7IJVMPQ5kxokjwx8cpjqaI
MhOwObVyTNkNc+uiaa0PeqAuCetZo863ri12CNxvY5JduiK4dpqxM/PsaTKDpy6byXvBdSqBjeg9
7u/qMertfRhlMB7YCFJkuw8Gd5/VlLD72jlLh6epS/a0AMYsxCAJasZrUfU7IYa9N1AakHn0R3l3
Qi/7NiOboulnjCgkQrMnMynj+e5aazaF4a76dd2Rplo8QxpPKt0cjEVR+tc0YTAdtGuUy1fR19S7
QelX9WMYhktcsAOmFeynZDx6Pv9ICL+dyOHSlmTyIRDGJwO3bFCrv8EFpYIYwK74AajOpZL2PYth
wsnuoBv121AFWLjhvQBjBuExmdgrZSiMdYkrkFFNLgRCT9G0l4zKuYU9kCCPKt7T1o+dWTUOyvRE
r9JnlyDZs/87BoEiXzq7DvnVHac+aW3+rPvDxuuhg6DTHJT2RkaDCmhzgi1XnviIsqEkLTZUxtEz
88s48e6nKpEim2o90RTTxeOZ6pZdXHz7Q0a8LmiWY1Mca8qnGfKnYmFpgs8Qza0pG30y744rn5xi
rvqxvlJVvY299wDoac3pduRpAd3QpETesIaNNJxNB+WloDF0TLSPLKvPEYdrQXG5xltvxKhkVmiY
Ii5flQ+rqLZ2Cd8qHUOqbIIHzNyADCjsjsqthvJeluWnr1XrICf0kRjPrsPRG2RiLcvqwSSI0gfq
AwAPayMArkbwmg7ypR+oUZInw602Qi93+pgf6lBgsGWzpMONQn7FaURfDxFmLAwrNP1VbjlXhYcD
5+RjL/0D6H4MdBnd55KftgJ9HbTrvh6uPT3vG5Yi1zoGwiDS5JMfyUFWrs6rLfqkuPyt6SJvObMR
Ik3fGs7QrEPl3wvem8OgDoH7atImuKwr48zH5FPXEyR48zAYFcXE3CaxrpYyTLHAZmC44KCBWHnv
iLiwkj90eM9DrKSwevqjiu13gd07tckZRTaiZvxQAzU0VbcpYc5ABLiIxr/RYMVgx+K371ou415g
YDMvrmXupVFjw8RXF031n9LZnM41ETGAa63juZDk2T1XabIEf/nWsLke83cE96OOajz53Rd5rnU4
s7+QWfw8ujiDdXFn/SWflRjV3gxiNmgzcXCwpu8h91hztVs/158pBvrLZzFnNib6yDvDrPOYxfQc
IPw0sw+PPl2TkI7+Gk44omeVKJ71oppb0EdAMsgv1rFxK3E3BhYfshipKfGKApBV9+x71r6Y1ajG
ILutAx83/TvpuL05WOxyYEZ3KFlSUVrS5muR4302wb1xpWxrl/3MiG2o3sY9ZDdwVrMyZhs4E5HK
stgCnT+VN82PNknafMky2o6zukYyfJsKfZs2D1ViHKTJc6PpaFDE02shnLi9sw7Q6TRWbh26Ha0X
Xwodb9D8XY2u10N6CND5Cl7EFtqfUt2FLeijgyZYoQ1WiQTQxRmqy88Jf5OUsLy7uda0AdWCyOh0
8VZDdOzcbMVTcR86vyWSZDvWW1U6awupMpnaazlrl3WUbxViphHYJ1D/K7DpB4MNYt7IfVPnS68C
N9q29963NyGQrZzjCB7naWqgJCOeZklw1DxM07Oqmiv0FGTWmkKIHtk15pBVleB7kjxGyLJJHaH6
oNNi+iox42aPftmtHHvEFsGyy0PjBSzIr+uuAAhdbTTgULNvZMU45PpdbLurGK3YYi1ioh3zQ14Y
aMlMzwcS+38BNq5mFptrUeIBmwXobpaiBzTpEm06R9pqZrG6VnyjLfTrbhayU5sRln6eX3xH0KZc
nsKo3hpj3MJGB4/RwyfawlChId2Z5xi9vDfNXQeNz0NHN7Avu+jqoVc+p2CnXfT2ygAEOjBBpCjx
o/HRoMu3YuJb4leQSD1cmDX8msKgARLk7bpB1y87QHcty3Ps1whc+XvGBkCryoPPRsDgwnDYEPjK
3LXSP49sDlrFHisgS1iwU8Dj+VD31aOh7L+OncPE7oE990ffAW5NwNionLvU6nZ4AjYTW4tcC5iY
TJRtTG4xdYWZKNcOe444QYZg76Gz/xgCdgDNvBIJ2I2IVNub/BPuvDQJRtpQ2aI0gaSop7Z3pLTf
h7h50+eFC6vlW5ANku1u/TOykwFpuDDzfl+yqwmd/p6yu3Gq/MtmlzO4WrAaQgeDPmueHuxG4NO6
VjqriHa1Yd4IBWH167AiGuZd0QjfGL90fLHC5jlineTkGjizflWi/bJsIpKxCgMb6sHYXFhpfOKf
hZkcBzt/XljhjNjCCPw04vK7ZKOVsNniVto5bLrytH7wMkCK0bwEy6xsTV4IIQpteGRPZlOxGc+L
M3deobHe2xhTurTZrbmq/THZtfVZuWnn5Rt/YJDp7OMG9nKh0J6ixHhP2deN7O1SMMaSPV4h/MP8
m88AqWQzUcW1vbsDYiXu/mFieIXl+NOBYJmy8EEZ7oFymn2MdpqCalE5CVrQLSUIl84QSy1r2AOn
1hsA/a+wEFhrzdMA/AU/Evh8gQ8MlpMAD4PouxvISrmN9453amOCkenAyehgZYKWv/KZeo+7cDuK
ingTBBoMlyBhIAJryMU11R46sJomL0DSjA+64aPCCDIkqut4K+lXC60DiE5E17H3qSp1K0DhEHjD
ukU4iFDYgyqhQMoKbI4DQMfuIelA3JwwoSFKcUBfvXjY5RHvzhm/MzSPnu3TsWQ+0KuGwu2iiA+Q
ohGWBizFrJbqL+By1He6Z0Bmm34QPybIH35Whz5HxFKT9QAV9ZoG6baZYUFYIbcUVuNpMl/CNmJn
NEErw3LnAJVa6jNyKEjFTwKDKDGMqyDyKWATAdHAj51Retv9GrCLEh15EljbIhxQOGv4Rs0MOlIS
aQny0ajCfa9pGDmqNROhtohhJA29ezDnwUCl9pPPxbmiwuFuzGAl7A8HBWkpHJxHj8ZU7Gu7PnEd
0Jw4shQPWa/eGbn7QTprwzh5ruvu3MJyUjPUyZ7xTmMrqWagbRDuU+7hR5my/mtElJRQohxoUVkT
zzlGF+C8DxAH/6yVYhAZZ8iUZnKcQJ3KcDTKfxyQFoDa+STn2Qilyup4/I5wq0Btx1DC8aa2MK3a
2cY0Q66SPsCm5xGF89ad1Uy8gRVETshYEbe4EWpLF2KWLUISJ9FPEWhiZXLGdrC1MhhbUV5vC1++
Qk6CdwV3b+aKqxYPowNqvPai82SBxUqTezOzyFk4LUFHrhog5Vx6u2ymlo8zv1w5xZML0FyFbEoA
nOsmpPMY46+ZdsdeH272zELPqWGysaDQJwFOqksI3krI6YJhKzHwoUgoWA+p09MuAme9HJ0/A/A6
/zqeEkJZ/DzisYeY2vPltegv0Qn2ZWs7MVc+Bjo5E92BKi7LKdxDdeBNzuYii3V2WHJTt+0NAunW
CdsThLQFbACMjtZtqqlUJPoHoH4C20SsjrBfNj3PvwAm0ldt0A2+zcG9gHAp5wBQW9+lzf81b3et
yS8JhG1G/+iSCP0+meSoINyTGTiRMnzpZ/J9xn8wB8NFIJWMP4qhFky+BS+fRzy2QJp0eBUibzbV
fZjh+gGUfTevST53+dMUTAcPDn9UtPsaLr8Dn99u3Y8YXj8WVmhmGE1MhewwI/2T8EUbKpzVERUo
ZMcD2P9OQV7Ka+9YVl81Tdvmc0lANmWAb0rW1NFKn2sESNSyOINtg1OqW7o2iMRprh3IQoQHkyKC
NBffii7PYq4omOkVGp0F2RAyYeXFp8W3lbs435bCvHnkqlv6DsI5p0P/gZZQPz4XIpRzNQJlQuhM
tCWUKt4xtWNdnqGc7S+pKSaPbDxItn8NLik0uIMZCThww5YnJjHqZl8lVNDNRQ0+p4k7qG7RsVVX
dDmYhV8sjbnegUQN7ycaHwaL0uuWFOtcBSFY16RzOYSiRcCmLYL3OA/zoXzPZPocahRKDC1agPVp
JhRN+DROiHDcUe36kQvnFoYRS+EBwwG1eGdJW4WaayusTN0aeixcTXvumTuCEIefapjD58oLN+BG
nUswChzxFa0YGuwlrSX0RVsGqvS6oT0DCuiAA8i9tfRq2HwPKyNgB8yhPMY/CVVWJT0cAGvXfKRW
FIVtKPX2zsR8yWVKefbnEo+whOeBHTuoTYaTdDPFFI7MtR+C/o+JHpBUlh+VaexHzXwnP8U71mxY
mpgvXuDuNZpExmbc+upr7orDzLTiLtoO/h+ctlWGq8xCVExoJUnJfnu0lJgep37Cinx0xt9oLjJR
jvsrA3J6ucJdjO0rmEtPSlwlLi0o2VyHkhb2lg7lm5cO+PsoTNF068OiQYXzjp8tH4uRbpWy489R
dNbBbn5rulecoT71tjMbsr4jmX3KUsd/xbJBB2hZsXAXMLRntEbhm085LVE8RCYz5ZPLkklJ/dst
/Y3U9Y9Eg31AqOVUe+Y1DlDoYWxSeCT0HXuZdxDCFMgxjimzf7KIOia+8eiFDaF/vpCRXTgsAJhS
2UsczARQjU3UzBKXusG7VNPtWlOSjRnAz2o6ZNJv4uBIaan+VHUcU25vb9g6b4kvTAb5mtbbOvP5
QvGTbmFkjvCNempTEB5Cs52GpxnyWIbbJDPuToFWZ+H9xs1MgB93vHYt/fTqlcF5ipIrc9ZnD2dT
a+NNakUXXQt3FUvNOk23avYL4qCaXAi2Y2dv54ciVm+Av/xKcZseBqV42xDmhRg+5gVWVQ7/qfQu
BedkQTF2FRsY73ISIB3OXwpmfXs8aLKDruDdygS4pEN+PsPt54DhLElIsVRLnjyLg8KBHMgpzn4r
HMSCkDoRRwvCZ867OEtBYrN8Er09LTwL17IsGbGrao0ARxDV6/kiEc9v2uE3Z+0eeCP7cv/ieNML
69JXk5UMTk3ax/rZZMdKauRZm0vmHmVs3DR7aEsOnUEZq3RID56PHNErj4SbcvBe+BEVUqMOS6Bn
1zsA4tnwLsTD4dfuOZkmsHM+JtjMY8Dw45yTR5gbR/H2IO7x5lUmhRkKs0+GLzsMAshIDFmOShzS
2907uN6r1/qrulWPqQ6JM5aiXtRatzEr0HVRGx5qz36BmHFMuItAB/RErIaTOR8bWMD3o2K4ac1D
Y4TLSrOvugXCBOvRWmpwl/TSvI1BuApbtQmD+Jaofq/4yZkkZscc+wOdIXHBMi11jlWaXxHI8TNT
ZEafUp5q+aYdPIaD5BOU80KAzY1z49LrtblISXJmGK24v8eLEt3LCM/RH4J9644xz7zpklEbpXyU
bcLNPIGJo1ay/BoqmuOLqDKZxOJtVJKAzPEBDlp59HId51RekWg3aV8eY9K/WrCPZmp0HYwnYQAW
D+lrKK30TdW/vZxmxWCB7+HqZMGxiI1thjgHOcjd2yXDupmmR4xv2CBiQiEBBXd2L7D9MIyBPvxA
OlpBiX6L+UYJmW+BNJ0yrbjGfaJ4w4E6d8zdaBvPstb2bd6fokSikhTBuZwRyxkIOjKqkC8LckGH
pFchPy8FI9XKMIBUP1HcPVKUdo/dDi6C9T4LXI7WYmkr3+IUpGwr/hh/iR7rKaQZfn5dsCYj7lxh
cyDmu0m9pCwvWcV2u8iYW5I5Y2yPi3aonv4xJpQ5kh7414ry8sqjibr3viMWzpPT3JDv9prh/ZA/
4L8tOiXR8MyMwziZkASVU2/dhn+vzPWtZcOpKdbR4H2ysPzxOm0XIlybtgrw0iTTMpxlWXIzj1XX
HcuJuGk80qHkbbipiFW3q9H2Vj1iqJtbMa6KCR+Y+HPCGtIMOsA43CXZWtK9+w4gdQH3yDKB2/bF
OizK25CZrzDa6RTzX3EDAJ/Q4JfQR58KRfW4e+IJQ37ZtbfoOX+piaNUQOFK7LfKG+hanFqayrPw
4irvJ3bKtwGHuEGveRHR/j1Ea7P/4QvjrE1/bomkHNcuaH0H8JdmwyNTGLDe7jHIqZSeAvZAnKO4
JxZZ4MB+DINd3IVnHXeRwww9lVS965AeRxyhXF48jAY3j7dCUo+dkLp32sRexRgwMEqsmzYyeNTw
GuH0XuhEQlTZrBVhzWNMuXWcNECoIqPcFbhn7fRHozAh4N1SKvfY9laNsdkakBKxvrrDMcitY+5b
SCmRrRF1IcFSpR2t7VNw9Sa5rRpGxBC1zK7zJ9FUJQ4bwaenzY+OYWNkCU6gPcDURnjDxRwQBhhB
nKfqgoOI6r9+KF7KMNt2BaKGoHvNiyPItLitxzpZo69LGZS0A6ISOfpJ5t9tmO+jjO9Zw9XZmReI
9Wvk8QsmuQ8YBUlNLliAwJ2MblOJYJlj7cGRNL/6IYMm4bmoHbYbwUulocsrd3oaw/yjSsduOfcm
5HZOMkGutUiPcZ3b7prSLEIXWHwROxOie9jMGNjiS+QDckCCsw9kax9pKvrx6+yhcjrvUCn3IZjU
3gcnWzXTPu7UKafgbJxG+pPcJ4/sq5vbRKes4aJN4etEDvo7kEBvjORueRT0sGR8Hwvn2ZlrbunL
/NRrfdvIcj3ZfOXwanmJ91gkDNZBiqUkhMuiUDiOJIfDZeb1B15hQAew6C1MHLBLVqvXqNV+Jwgb
2MwH9LHgHuAiLrUUaLfjk6gfs+OEK6/JaBXxc8k7hxzemLWHzhZE1IJkFXn1UyCpulC5d+URg/0D
SIUibuJ3ybOWQ4UrJgyDnk4tes4W1OZT6/r2tqEflU1mdBfkBT083STHiM2YTnSoaX/r5qqiUvkb
WojwlTh0H6QzbvObPPnOwiunteNm4i8wQX3m5eSsVZlST8iI7uBuBSFEypGPHQ1yjG68gSIjPduS
yKOm/yR+ebb52HWm/MiDDxLSHw71vtg7VhUiRFxBSi37axB69qrPrG2nI+br8dmP0uc6zk9NOOyE
svHUuTv6tsxVnYWQ7IuHhAqMGlNKq3lrzYf6GSS/WiKepokuRv0vtNKDjXnaSsZHOqtjrO2UjETy
qGtfQDq+09xf9xYgmpY/SheX8+KN+zfVj3FF34AiSSpjTB5d0x5Nr50hLkxf6uLq05LlyqoJ3U0Y
+m9FjRtRk3+q9L56u+MgwNIkPMneM+xx3ga3vsgDLLHcU6xqPpuUvi0ykWVG7rOKfxuPqyvR9gE4
94WXzfr73FQLxetmt6Jf1F57CC3MJpJ18WAVx9kBTih3b+vsMJEQyqg5y2C6ZyzfQv5A9DVv8mA4
e5F5GEFs7AJ8AqQ77v7QUx3sK9ZzHYtm01yLEX1kLMKt04n+GFRIdKN/4kPM1s5pXwxGHDIWDEEu
KIpWLz9MvGZUvEGCasM/34Vv49XIsxkLW51dUq2pBYurHZ7Eb7erdp5BDrAyVXAkT8o95hA5tE9a
4l78tt56WNRWrhAAxBPQrqPHWWpxCisCn1sfuAqHLlaemO5w4sKl2Pm0QixApq1Un57TSYK6bpKz
kwDpSkvXWtRueXKV9tTp+LA14P2k4wBAL9N70ONzbtxqy/uwzfXHvOeNpOn5xmF0E3JW+Ino8YjJ
tyw+LrFNZ2o06WQ/vSdMPfeQR3nRQciFFVC17aeoyl+3r1c1Y2Qum2uqP/eAP4gaTtm660D2GGnN
+NNlHyxcXsBDQYH3UFf7cdNn9idn+jF0MVnFcbSjmHffiHEfzE4/T2anHjM1dxTuqxTnpevHP6ZK
LlrM86r2qme89+9jhT5O4ITfuGk2G8p9b7HGJqnXzBMIS77FKWwA/cPQp+Nk0hRYYS+MxVq48kdq
tLk0ya3uWfsLSV8mf2fDoWrKn9oWB3YSqy79TA3ui2qYB4h0XTfaatRndgVQSjr0FCm+idiyxrkB
sqWoQp4mki7WioFAsEuG/r5PrTnAQUsX5JfpaYjdazJnKl1LwHXh6WvV3U5mFaKoP363rKE2TD2r
wj62sDfoB+dwpdIVIUYSPwWprlNkaIlsz12PvIkfj3dF9GFAwmoA+sa6sylFeMjJNgyjoNcSKzT+
7vfWzu5Rr0/rqaGdUSuyoFwilJBVmC9xK2ZvwsUc1RXu8/SM53/bdIWJ3ZSqAVCLLp3Sj7qWoLNi
hRszmwbR7omFGsKB1bM+prakDrqdLXJU3Ule85ExSlTULVh723S+C1ayvRYAheY8NwXcGT9xD9WU
YZbv8pwnFssjX0zLGmv8HAtY6na1iUTxg+HsyirtwxrsW94JbLT6nWr5mx66A9YFUnN+1VHdQkfP
ohx1yOIDo6iMzrW0n0LDmLj4R36H1ps/BiBJpj+JEAxrHakiqqylcnDWTcFYLKvBQrdJstfQ0h+H
COocMoEaIjwB7j2J5Q2UoVr5Zreq6myl+f27oZm/o42pbV7WV8J5NqL5C5fvDVt77ZXYY+u+6BVp
4YzuJiP/7Kdhl9r873H4FClrO1GxYbhs/+X0RD8NKcnOubuxBYsbAnxqH8pEXHUAx2k7R6nMW2PM
U5z3IjVSGXZ/HzleI8tcz2nZyeXbQs8FzA1jghIoJ0YOaT2GcJ9kniL4Q5GrCK91xaoB0bkqvIm/
mG7tCgR08nonlRrPepXRLxf8ahZ0DdhIk0UXlBWiskuTrH1aHrKg2v2z2USmrcuqWaZu4y7ILT8N
GarfKP1bOaAH+9F34WjnuPzwC4wHJvZ+ryBnaXT1a6P07xDH0noKsKAKlvsLXNiIFkXy5Mjol4jV
tkcGdSNe+hEaQzDGN6KMvAzD5wHDriiJUUERMsBW4TvfGwOgPiAgWACeu7yHdhMTEXHZN5cmIDGk
Hn/h2eGF9SRpqV/N58wIaJSI6c8KEM6L/E/O2a4xJ96LymjR1hXwtvN/0bS2msMjtmqananScuPG
2t5xX+TEh0E1YfQQyYDtdfoHKfoUtNUlGoJ3ygDP1sjW1ikn1sHM5kVFlFG/kgAjmRydRt2Vq5Sg
GgwYhB/d1h57z992ofFR9AkBpik4e3l9t7A01RHB54SQ+kJZ7U+t0f0yacfO42yOqGBjU1C9Oq0F
xZaWxTVh/tvQO6ww+/7swlvdjZV5m5jI7Zp2It84yZTwlT46nFbepq/tA2hl+ZCq0iR7GHFpY+23
AryoiD80FL0kVJMa2bh1h/q3rRJOG/EMjS2iiobarKjAdyMKYyWsnyxO/GVfDNwz9bhuGgZFj/DY
zC+M9OGLK57Xu7CXUVJc+xD+kOMg1Aue4pldbAfdOwIgnxWZxxGu3SxIMpII/uI1uq2NzCTYSq5K
sovNO364UGNWY+hNa15ePkqRfWMI2QF6eHBLNawmkFaAFXPK4fWL18Lf0/svuwtfJs/HeKTeHVOj
edOoqV8BOg/L/SHoAB0aU7YofHpYJywBvAbKjRhJcSeEyr3GP0Ypn1ezhvSrD0FD/5LFdV1F7PHK
S+QlNImoazNmZxf/UhPPEW3BOUkrm5gBuRS8x/Gan1m2qm3tM4i6dYXteMUoD+nKSNZSf9cqA2XU
SY7VVG39nguGyP6BmPl0FgYpVYYcwj/9zq1x1jhppO1jgYLIL+6fknR6ScuiWlJbvRgqPs9KiE1s
4TuIS/q0RcaNlvChNilkY5/sI4sXZ6rrBPVKrnmMp55Cv5gsuXR87wj+Elwl7CQ13fVQbHgdrGKz
2/nAQOOaIb6vqwAvYt4uLDfaelP4ntculT5k7mdRh4Iu3HZ0iD3SeG/BOym3dsx8NlHD4VinGWHq
Zv4im4oVByBOJz76iNiQJTelFJeJkD2RTxjY9OTtOlJ9g2wvIZ1IeP9eQ3jcuMaxAjhOsQHWt/ch
hIR5ES5LwA18GBayYSveuyeJD4SQV2JjMuRpNjhgJPhNeOsy/KT9dW7fpjLLyEg9++o5Qpjr8bjF
ebds22gVGsmzqxpmHL9/6pp8jbMe11DZrseYGk9zugpFEqGyk6XBrtYLIQN6fb63Uj5Kwlf9itP/
Uhe8N7Q5LsGdTkxTOtFDXXAFTEo//rdwOGP4hbn+/3Y477LPvvi3f/2n/H/+C/UR/3RtPqP/AhDC
4vy/f4n/Y3G2/4egi8TzfRYsEMhs3Mr/jg9C7GNF7pq6LzAa/2eHsyGEbfoGACHDE85/Njj7NuZn
z8IUbePucf9/4EGu9X+xgwyhc3bZHmqgZZGx/K/+5v+4QUeAUyxVFnr2E6GIU679kmrDQ+zVf56E
x9U1D4JQVUae3ZR3s3wxPG0nNOvWxtrRpYFJWuIhqvNNLBpEXyz9WsgeOtaxmGbpManMjU3JnzEU
z3UTP1pVjXxRviYcEpCog+JQyFXg3GRLQbjL57g29CuejX3LPDGWXFNx+kJXxldvPEoMg3jc1hlq
CEcQQSs8zvC4jMdIU9nBly2F5MnzOJKY4bujqJVDXF05o3Ee7M8Y1crkKzZkv6mgBU7de11/t0fe
DJ2FOM560fW1fR+4X1mqkZYcl8I0fliAsyOaUBETQWeaRkR4fIoq79Ty5XbT+1h/aO6Hh03AYC9o
AvrgFGg5DWxOBaOhQNOJkLAFLsSiVOhZ6nUIkpc6Q4ZLo5WqnixgdyFi+hxG6tsDHDJXO0oHv7a4
qh7jhWP8jPNRFNb+xXP2RU8DNYtCP/mxKkEiC+YQV4XgJHP1986mefLE3myXSv5UI16QClN2jrg/
LdkB2bABs/k0xIF1x5rzhAtkBX+0XoK3ZOj1NnEIs8Jji15NNViEATjiVonPECj6pDbjwBK6m89d
9n0/PpUaETBv+RpNdwFROjDfAk5pZT2kwDBgGFokEiUktwjMNm9j14A1yrHezuc7j+eUTVN2MGv/
q+jcz7J0PoSfIb90w+zjyM4GoH56Ckl513Mn1ZoWw1XNSBeB4cjZxwm1C8VbmYWbhAsmmm8anSuH
e5kqdEcudC6idGwqrH76Sw83aaF7rxEbEUtpy86Y5jKccD11qc4DdHoLo4uwO54PGPgyXF8d+93Q
Q/4LgLAgt6/TghkrZzfl/WixtptYy+spO4SBlSz/hwRmizc+HYcIgFYMWxro3iqrwQhxoRKHHlYy
f09JFEI1Rc0B1TfIfmuyB5Gmwu81E5CypZ2XMNtpF8xtCk3UsbFAwejc3BqqOE41PPj6bB+Zr/as
TPdJMJxy5h787IuR7qHpQe9wvAlzbY/vHUQXy/82GorOtOjQCJbA1yxYpriwWLBg/9QuknSfYwxX
pU8X4Eqvfrp3jPgo+/HUiJOGlxnAxyWYnlLuPFq/LBDIpAihrjjk8hlP9KLaAFFBlut5cK7CHEzB
RDlB2uwjWvcgYRzLINq7jD/E+gBGPIR0qoO+fVeGeheCELG5bQzQzUxGbhayTA9fvPDLkCBj9Wg3
P+2batck7JSKdLpotnEbRyKDiXRQiLxbnhKn1YCW+jXEK5BKY27syXPC6qAAaeTWFcbJCIwJogAG
ZcckImQyonaHwMw/bXfc6kx4AZOeFPbLmO2aYdoY1Taw6x/T/Z7+MRF2wyPsDnwEgIGCjxo3dehn
7M/E0mOKTGP71sidGCgGrS7dkC+neUsYInr5PO5y+y7s8KltGTDS7DrpkAIJXlBaf2L7nA9biwFV
ZwOl7I4Yx2coviZG17Q1AV2qF/A9oDxHjPz2qbLlObbFR1S4z335A1drZcxiJMaCHbLH0hX1l6+y
V2t2VzkZvw7OS4EbD5cPZRIBX+hsSB86YsiVE37IQdw12dCuM+ObglXfPRjy6iGXyXjjVu9G/JL3
0drys48o2fYWOGRLZ3aBRlpjS8hDj7UU83taSPkwMNITkVg1QICNa9eLzzzNf/kBHx1eALE6Q/lZ
CrRKO3tLwgy5BTdZ/JGYLYk1+w+CEXAqqF7DUvCEKOf0oeBRETfs9NoHS5AbcIlwsney51dHi5Wp
yV9NcfAjsYj5WKT2vp1fJyONdhXPlRgPttP7G715KBt6hv36HqawcCA4LkTHuptZljijjQNLk5uU
fySGDd+F4tWlNaCswCjJ+ugABxPJjuTzkvf1o6Z1dIwGoAvs5DGLYZMXn67b7UI9Y7/4iCTzip8Q
aAYDNn6yVpkYpauHwa7fbB5lTWLue5Z3LdZuYXxAyz+EkdhkIIhDfZPQk1nVIefGCy23yBvHSf8N
rWe9KDAATDd40hc9RoU2Tfa41iTo/43phGtf3Ck80NtZbvgsJ6W2FTUjbQBgssEMkjATNqWx8YhI
k8lum2An+hR+fbKRUN0tPeQumZ4UNQl2Q6+mOx2c1sbxhrJ7dZ2bDa7bXdOHTEBznXDctVZzxVK/
zd2fsFLbXH17enzxArkPjPxY8kZDdMyWhG25yf4XdeexJDuyJudXoXFNDAEEAmKM5CK1rMosXbWB
ZSlorfH0/OJMz9y5Y+QY75Krtu5zugQSQET47/75ZBFpRXGDd9ku4QnxwpMXyp7WILM+fffTCj8t
9+qY4b3Nsi4JxpQd7XfDXY7AbbH+2OUhxIM+lv7K4fhtCm0zOaioWGWl2IbwkQVnNZLG5JLl3Qh4
aCqmpxhyUorDrMbbEL9HYHfh9T8ICjuzwgTQGbx5SO6a4wCI7iTuKvc46tYqERewCavBLDFaVTBT
muxCH8CSYP1+AKzSgs8txKkavAu7phV7uhcDkWGq8cDnKJ2V+VFzbgB/twnDlJh4uC+6X8m3Dyxy
3l6ydeEuwll7cTR/PQdi7RTHupLrMaAQkyysa37945vyc/RVk6r/bf/Hf/8a//mrKKc6gtP6p8P9
b/92X/7kj23989Oeb+V//Jt/9z82/+vPHwc/xerW3v7uX9Z5y/J27X4otvlpuvRfvslff/P/9Q//
y8+fr/I0lT//87/evmnPZBbf1tFX++/BnZ7FRM5md/1/37ofovA/SSb+9b//WzLRRnJga6yzO7Zc
m53zX9t2oTKLoN3hfaJU0Oz0b/t2yp6Asurs9UGu6yZ/4W8bd/efpDTg0Vq6kLbFz/qPbNxxopJ/
/HvqJwqHbUiSHSQT+VkAjJZft4coDxrIpP+NfgyXhCyGqmluv6hkeprEcCIXuRGV9YDD9WOKStxf
I5tPZ+thLGSSUQP4ZrWyPfFMOdoaKijmQaaWK6d983Om2ZQibSsjY8tOrtC+0mG06kTznrAtpKKB
AVz/GGYfk/joqvzg9Z+Tl4E/1z7rXK9gKfd3g0E4uxoJZafQKla1+6lbCV5kwEK3ptzKh5m9ylA7
EdqqFywsnT1mXxb4JlrrDPZlwgZMa5GZjO/S8o4OrThL2ilUuJ96WEt0a2YRC9kU+wxzrNmLclHh
FNCJ5nBISFl3s2h8M4dh58eb0oIUgEUatiFRLN96izQaT4szNXVIWcUZeeUD8O9XQDe8zdyawNgr
Tq5bWdI60MJkwX3NpryVjwYdk4zhXIzfXbMWxanuX60Uks9xCrZTsc/j6GS4z3X57Bd3Oi8HOhn3
kdrmhTAmphmZBQ8tOWJ/2noEySohv4z8S8fIV1VnXZ5oeThL36JK2FibaXQJKMsIorfSlqusfXAZ
sZqoWlMyrhuCm457H7ksKeQSpthY+f7dgA/ZjOhx1WEUeNnKhHBvxd+lXqBPf2nWuiITkdm02kTt
Kios3KX7vCDImRtbqA0LDUIYXZ1MhPlFVa30tMMpW4bPQXwH+LH2IHZSEa1XdzLdxK+Y55GbDpqV
ncscQIu2cexPuyaLBJW83fF5qpmkF51HAf3xi7MncEVtO+dynVTGcgpWZnBnjScprfup2Zt4pY2e
y1I+sd3YatGPYT5ZWXdtGH1o3oO0XvsE5mBz9PInitSZoa/r4ObiVzB8MNGPAtOrxXGJkf3ShaDT
0NYp2X/hoZAUPGs8Cuq9bODjyTzMByHI8Saa0oMzJ9txYF5tJCeN2CpWhqVIx6cyB2Lee1gx3msl
0LsWPahAqL350Rq9va4qLsR81DmRmOY2ic3joPdnZDKk6GJR95Qi9mrKVU2nqCJMhE5Ne30DDRHY
YyCWCea5eAuNqzZfCKrhu0KEHQ/lcGHOPJufiJaJoOuFAYyZ1MfeHjZp6IUQ3ItTnxiwHfmgkmYj
/fohSJl3GBefixsCIiSpdAns/rHBqoFpO6bHu5LT1vT6igOA+RaM2Amn7H1CRiO6zCRqonKhO00a
dI5B528WnJfa2VuyAkKC1B/czGA2fp2T5E2ME1gmyeBmNn6b5HeClEWlr8mLpT9P8UtLSjmlg2y4
D6jgaJwMitdrwg+IErWu8u6TRh4UBN1dgHFftZTVxJIzTZyo2Zf53PikqYGRgEAnPmU0j/UoF90w
o+B+ScofXNA+mR4c+qa4t6dzHU6wTrOLVR9HVz/P2DbTVqxqM9n6HbOV5D31+WFY04kRzX0BJ+Rb
NJgiwse6GvBPwyAkeMhDLW+aWA8BHoM0PPTdqnZOtrm36cBlqLNIu4x+hv7SxCWWP/dEVGHpCmNt
c7bNw+/QmDeWkcJ56h4JXu9NotLY2OBMyGVuAz/UnooZnppdXWdOWkaJudvSdoMYzvZE7mmUZy+V
71FK9xH2q7h+8+ZdgxQLS576VDSE4qUt6qPM126W39fSeexEyh6It1LGlB4yxS7T9FMkkSb6DMqw
VIThZ6xr8Of8X8srT4HFOzmaim/4m6eR2PBsyrtIcLOWWe8dCV5cqoT/SkbIDKZtaAL4qHgVFIcQ
i5bewjHR7ZpSdIaBPbDffsukbG8ELyNDbXeK3+GfvdIpdJ0FF6AYlxyCf8vKvQnusEqSZUWc5qNb
uVVwSJn/eT5T8iw9ookv6+mELUQSltT4OoS4tVMR4XUN1/roEihD3DYt7s5Mgm+fE+jsxjA+FnVw
4D2L0eHeyuRhRNPXI1SawMhwfhvydSo5kuLlfJw6prclhhWzu/fCgixW8lgZ/ltaEFsit9eaAI27
+W1yNXo4RX/sYb84MHGNvn6eeMXUY3AuuvCQZRewyjp2kzx/B4+KKtKbMfbB5yS5JEO0q3zCk8Lc
EWqM2q/WJxhmKIg0GFtGNX16Ft3dWIafjOvvQofVLqYrRd/FCfoFa3mQyQ3wKXwvpI/YWiIrpC7G
83iS+N/hNNGPx4LpFyfViIMgR7SPMzW/MdK1M50MWrppY8232Ri+MspYt0O1y1nuEjzWjnnkMyuP
OJyweoSshTGXRGtmeCKgqPDOpoewM16MCfR1TUaEoo9zr5FI58yIA7060ZT6XI71m5jcC8Dqa2h1
R92fmYn5gwoj/3hxyKC2nJ/rCMRbHqFL2OHF9kf6262Q0JXO8VSl7BlqfGAY7Rpmb24KyYY+OE4W
/EvBWwlp9Fa7GJ760l0YdKU5jOuZDjObtIqz2fBW1K3pSAcZHqKu3xPXOE5G8pNULtKSOS074d0X
uXz004lOIgE7j5EL01XOQcTMoWg71FmyD1GCX6Bhp2tANABUclemqhshC9ZjXPUeCq8YqEoDPQTe
3+bqe7RYeLgixqb/YOj+6JZutCzB26xTyYeRW+hDdkiebZJmt2iIUDCNjKuNjRrSdSZbF9896zxZ
teZ8sXYbe1uP3ihYw09RzLxzHKpsqkL5gnLvrTcmDG0TbKyxeIxaa4eSfEnq/CMYulfCw/ggcYsV
+W9YgzhIrHhFvxItCEzOpYYcSMLKxiVbpoqO5BhY4K0jwZ1tk+NlJR236TQT5xCKAMLtDI5yUUVQ
0C3cNmX152lv72kRwYgMUVXRVxIwLLXisdixdpWK0GIqVgszxPs4G+7D3scn3FVE4gm2gHcJaiZZ
ivcizPSJUcxqyh1iOgBhWCHsqNlGgGJohF80ihzT69wAmR59Rr74chGePAm+HuBMzXg8QLBBSCQI
YQOlKSPmvHOvXS1JS2mlyDUOCBsDKmtNdsckkNfVw8IGdWMgJzmKfROF+p3PsHep9QVAeTU+8RQr
p9SdTxpn7pyuXQZeMNMQZjwZqlenU5iiZI6/OwvLgcT4tugVkUdWLh8wiB4spIt5CjDCgu9pFMdH
zwXQbDJtmOOgGinaT974v5XDkt11r73iAUkjPWrCUhlCwu5ykQAOGl06SWvyz7FiCklFF2ojC5FT
EYcYap+5JZ9KcER5PzxYik9kCrzPntWy6VP0ImgLIH0AGpmKbFTP/mpyQQMazToFfRSBQOpZVelI
ZLMBHKlWlCSSTPddMs67mFjsWvlMCH095qZSCRRlSdbuRvf3qDO7GAiTQftcr6hMFtVULZQm3Zjt
lUZL3sIH4ZSlmYHd19kGuDhp1cC6ONwLRX2CNn+iCGPeiyE++IoM5cQmKgisqNqq1m01MuxUHCkH
BYZvepYAprqqoVEtOgmknwwAFfD95kCE5iXXRLZKgVSFIFVQEAqdKWLaUZNmKJyV71+ckc5JMFcQ
mJhPpD+98TrDwQJXjwxh6edMIbL8uL3FNuirePjq6/LdrU4ATzZpKo+CFxLT3MNkKiBIz+ZyVvwt
GaLfIfUydlN0rtlmK9sD7GoH8VqwMUw+ObJBJALrVeoSo5r9OgjnkijuV84tV9LmcZhKRqlSF/Eq
BROmK15Yqshh1PC+GSTTn/xy4HcHMWbDGht0ojdRmu6g6JCUKZMj8W/guhJ1Sv+QfrelNe3QqJkB
OjRHLLdaNX20dd3sZqPutgp6ZrXgzwROPWW+yhQYrUdIHiCluQqZBlEKVkEgj1FMUZjCqlmtew1G
fzW2xilzJXasZIfPYlPDYyt60sWsHltDodpamG34YDcFDDetZvv1B+qm8G5WYkDaY9HWIb9xkt4Y
OrxBhYTTSphw89gA0EYxo0mq2wERc9YcT66R6GBoGUdvrtehgs1VCjun5fY5g0NnleLTkeNhYCpR
W2SSMLXy02/tGc6VAtmJAaOGBttugHHXKNjdCPWuV/g7CQdvUDw8QBqcgIttMXJE4Zk/j5F2HYKe
028ZbXWF1etTbW3C2dOyhjwcBQycNUqPvjyC11pGqa4C9AGdMtZhhcVawfsqKH5Tbb+IOL/N3H4j
lL+O40fkEguOunsSDVu7gigGFdBF30+c8aWHFihFvdagOldsT5ljR0/UWizrgugkrEGyGZh6ccoj
DheKRdj37y5pVpylWF8HaPxZF4ASlvuW0xpQz4WbWbsSvqEF5zBzk8swhxcL/iHH8p5Je/cWeT5G
HHlrFCmxL6zlTEwkTCJVxnoLpjxf4Rwjz1ACWgzmHs9rQied8eh8ZbB3O4bUqcIz4uqLFh3ExgRy
Y64oiHSBlhAdtQqvbwvikUKcQ46+KGE/EsCB/Shx+OOQhQ1ptuFT0tcb0BM4dWP2H1AkXWiSSUFQ
ndKRO9pIGdA7+j6EPDm16YU42qZMWKnc2OCWgo0jZnCVEm6lDHs89WAXktw9O2znDAuyO8WhnvOW
M18BsRE/wsVnOcA85iiSg65re6Nuf9lczcuW8xl8zX0N/EEGePeGrn0warDvFBfDQtOuZITvg6hc
CgASDCVPLkAJo0I9BzCB024xAZyIq5H6AwgUWV6dwqk8tKApMpcMuGJV4Nk71MArYiAWfIo6aCeY
UuAtkjzaO+AuarAXQvEvPPt1BIcRc3uHs/cIkElVF+hbD89EIFuogQi6QkqmiyVwjYaWShfaRsSm
Q5FnL4MCcTCuw+XTI5aUa3g1G10RO/w2w1vjHdIQlgfB7Ry2h52r2utpVSkN1XcZB5InTQhLFJOF
ZE2oMITcrWghUEPy6BzDXY1hiWiF+zrBFtFLg064+QM/MndtefJgkGB6I68PlcSDTuJDKUFouDn4
oSVbj7zDmToyJNDdE6CWe0EAsIB2MkE9weXyapIwWRgmER0eMfUJB+zHEngpqRHeMvgpJidMl+km
aRsmnDp24hBfn0mIhVDVurXsUwyLJYbJ4sH+se3maaCyJIfZojGHNhGKHCU11ArrgiPxiH1mGWqs
+mH+5bgJaMTxjlc+hm8uXVu9TwoUo8OV6yHHWAl4IY8yb3Bf5xG2jNA0Ih/aWz8EB7fHmW1AoUFs
xoUHvzkv3jKHLb4Gr0Yf8iP5BG7AKblhcj0PDnNVHB/fo5nvJMybTMFveJPf05u3bD21IwSP0ypQ
jj3RklvNbI9E72DlC+2Y/ju+ut8f4EavKADEGgt5h5LqCGLFUMg3PzF/TVxkbe8/9oB7xs7/7hTI
qiQ9nY6IsxSVhqB+UpA/HT96Ptbr1i5hxWiXVKGBCu3C3NRAtPJ3U0tPi83Owpl/qKmeFwZ4IaE4
QwOGuTzu9xIAEbTPExahfcHP4wIo0kfM9wCLCsBFZm29KhQmRGOerDnVGBKTjmVzvYeDsfc6IvKF
GdNgYe11J3/wwSRNHXxnx73QAbIbwSiZQfzUo+X14JXaPL4PJLYvsEvjlG8TMEzMGe5zV/9onA4+
k0UzKswvFkSY7JGiOI3YoViYVP6ZawN8RwGfQkYJsUJAzXXy3CoolJvqa+oNruFA0htqFOl5/KDG
C+NgXJzR2orQ4JRTnW1EB3VqYIHgkn9S5ZJ03othT7sWSlUDrcqz5UfP8gM9+iUD04Lx55FismXZ
/oKiAJhSvhkhHwoMLMPHOAETC2Yhp+N4rw2QN3zib7CzZBsdM1ha7kA6tpneJxhbqU679siDwqiO
zQE7L1CHoK4S6yvN5H0815Aa0/cyVuBrLVs5zbSbyd734Oxh7JP4AvYVzO9VZa3puXu3FQrMaXjk
quQsp/KJ1vhDNQSbMgi3VgPEIuyuRuk8k9O78wcumANuTOb5o+An1mr/1qMraGDJhAiunBBAzrr7
EWxZCPkrFTiuwZlFPVomeLOUvmYd37OnuGddVmzA2X8kDQaoSLHRRhK3elU/I7Mfgcx5W8oiS8QQ
E6Ca/RbOwG4Y2lHO8OZSCmWRMSMFeCFx8WUZ3W4W+qUE1OYDbMtcGwcJKKPx10E1XQycNGj1AS4s
GKjhdzXZ+zacTYZSxyjfPwTjeMQRcMyq5jPzOX0Al+o5X7VhweaCbE4PXK6HTecCm6sDHBMi+irA
78SKRjfm2V5TfDqs4AQzo2VkGiynEOxATu0dxbSrFN1uRIpfFp587QDfOQDwCtKdsUktKGC8tkIk
1ga6s+GKYgQjwwZDLx3eCAJsc2BILbReH9Sen/GuzWv32GLO9rlQyxQsH+2QZKDh9LlDeGcoch8X
bu+A8jNKbLYTcL8OyB+ImoupqH9k6zibmxgJo8rmlKHgaXOPvEbq3CGna3uflKpfIqU3zyY7TVqk
UD+6P7RBsIPuCH8wnrWDCZDQGmpGsQVRkHRL1B0unUVxV/eTAzIcABoWf8iGIA6bIn+Y4+zYd8U6
A4Hojeaa1pUjJdcPHkq/O5p7IRllg04MNcXWMcWTP0BV7BRf0UmIaQBcdONQX88AEnqPKmyQjK3+
W2O59gE1dgAbI4flJsMvLGl+SbKJ6YayEkdmTbuevgos74c98Q+5np2O99ifiB97YL0LXMnOaHyJ
ihggnIdVhhndpS27xcdc0Dhi4Gv2wG8vXGV1nlxe0aOyP5OWf4jwQ7OnxCbaPrpdepD4pSumG6nQ
GUCCv8JPHcQe+AXrEOGztkvjXHfy0VQGbDMdnkLoozO2PLIGW8IeTymO7Q7ndpgkN4mTmxAocK7i
vlMOb5zeg5bsdZzfFQ5wU1nBBzzhYa7/sMPlCU9XPp7xSJnHwddfYzdgFyvTW8o7knWGvIKTbbIi
WxJdpNZlcC5t0wLyCLod7Gq8mFi4RcApJD24Y7W3aR3owMMbjQVTkBqzyCBgp3skVWWN9zDv19iy
rxaRe5JuRIfHRZXb13nmtxNzeOu7+hiCjqfh4BNLzGuV0WrVuq9kk7Ye4Q9E1mCXd8018VNlGaZR
Gz5DFAMOznwQY7g2Gve+wIkWhz0cHUjYAphT3G01C3tvMF1KblrkggZjETOi3DcBR2K3jGYMuDo+
VkbHjL/OYTACFPQOkct0VkwHIrQQWDSxMi2QMELe0VdwyiGSOIPYxkl3nyN1mG72nnm8iO1iV8vi
DIaXDXe2bfinzWzFnUkU4OFF9MFzIbe5L0+DR3DaGdaZEYHC6XeNx8qjwP4RdnF2LE9mGG4y+qTL
/KmT+NBLBxdGE57o2sMG0rwJgA7O4J3SEOcJdZlQSRbhOK17O9rhpTgIk725lutIUmxWpTilEimo
a+69xCHCVrI1IqZU1avE4a1edvYSotOp521s64C44rD8rkR8qm0s3LC9ElPuZpViT+yDm7u33BsI
D3MmTKv0wYgEBgW4nQRHY2ueOUv2SPxuSzAqhYg8jUTnWzaIAfSVfpuLms/JOvl2+WVT3U20eo1Y
smakjmkOOUNYez+NDnrNvnPM93YbXbWAC6Zp00toPAYeYKc8CeeVETjQXpzXvIKoELkewfuIhGq6
Bzd9MigLK+HkVwH+jWFkUueRqzXFwZ4j7l7tMXVKup3ibD8EVK273Vdfta9aHj4kNT66GS+bXYid
01Kpa+CELLqd05BlYdgIXWtXMiNxEHNLIoFB5G/j2WOmWlc7L2Gdluay1cGvDYPYB4gSNvALB/9Q
WaZn25iJtsY8jvgZS3pA63RZIfuVsHdmqvvSBobOzHSWjAkhKehhph+so/5x0G7asB0cmNlNvq/h
lJi8ZCDSI07qGw+Vv/N17Dw1cX2MKWYAPquY8nPux8TJPE7FXjius4hJaZu9WGb5yD7jN+0GYCWM
AzQ/BMVA1sXBg+/0dMXno3KvcSMVKXn4RP/o6WNo7fgemo6S34M7xBYAARnHJjvKNhYTwtnjdQQr
ZwmH88r1f28q4u0DxMAD5+ffNnZxpIX5tywl8lAirm4ExG626lWW5ljGQp1d7xxviync1nOqaH0s
SOzQQ5OGdSPdFxJRBZ7UApl3SzPWhzRKnPDMFLOeMC+DqgY6jzMW/rZWfQ0WarsWSI57OQcaIGdv
7KrUzgmDHYo0zVCSX5LyFVO9U2zGDpVhrMKC1Y1OXB/UJ5ZxjcU6sVDT/Wq6wYH8gA25zZoBeiBU
i7qxvUU3ZrfRay52wkYXeXlXuua+qso1CcGXPmQIHFfXTpAODCwOqeJ9CqqjnYidZkO68qzP1kZZ
GkP3s6qSbWu2z2413Gjh2VZe/AWDUnDuqHmdYZiiMg+Todg7aXdH4SUZqHEIFaKmxYiaHnH0GXfR
oPF5p2+Oz30JhAjuEDexHoIeCTx+f1S9aWrvsLbTe2w4d5Ip5qYkBmwFDX5Ws/9Ix/6uRN6qYsrn
3Wm+pR1KZ9jEpwBuOriA5gVUM+EHt79hrMvWOjbmpavO6pE3vRZlIPkoO3xdmN3ijwBLzRwT3RmZ
t4MpwSJ8pVkcd8ECqgrY7ZVl7gtmKk1PSBIXvVY92dk5dKdbzPrkRuwB9A70B28CnxcVCzwgWoeP
TxJKLKEjBgPJqn068FqyCkKLBfevPFYvjHRDJg7iIhQR0lrpRf05SN64LTHDOMNRlLcb3XsuGpdj
V6atBwUSC7v4xH7DTUtrbXPBZ/bzNSyjzjvVlXutcvMaWBW4FWZvWWiOq5xmnUVj3g9e/TsysFvo
RrRKHWbGmXNj9wSHH0F+z3k3XrgazetJPSpS29hvWwV+b7/zwDvr/YiX3z1aeO4qzf8aGopEY04r
BDrcRW813zrf1E0RCQOSEYvmt7eEw4VwsQr8yN5C1LPIS+fNZ1s+5wzk/eowN4SyWvtu7qJ1mE6f
iOb7NB1YUuK9W52DZN70I7JoWx8bElH1aAN8YcmRuDaK0brTmRbnIY8F3zUtmUVlnFBQCjaBNV4K
ho417atWeBV990HAQwHQmq2woDwG/ZYp0qFyESRGwSGhlRRAj7AaJk6U1L3CzpGjfqFTh/0ZAVhS
bOeqC08OgKGG6i8yK4COMpx/LfPPrGfTCTOUOYYuy9PoV8Oykc2x9DFMVuLNwTw4adWRyPTHVIwo
PgXH5YSx4Didm7FCnxffg1eUqGse2Q7jy4m/CiYsuknIJ77jm6w00zs3dAsmsn7sGhCoSXKwg/xN
iu6alnWLjPoy4ee2ayy/gW72KxfHDm9Y+zKD0ai01xH+9AS0o2Go0vtnQzV4lTA8oNsA/cR10Jp0
Tkv6wj2y6wkKZHcnq1+hQPftpe/ylwzrWQ6dK7Kw/BldtKe0CP4HBRFY/34oY9lCImejHEdP+mhw
uq93TmG8cMnvS8+3VlPi0n4rKBqCVkFrFyKx/+pRQe3XNkKHtcmsfpc3OHkjneBYeaVm59qmhL/+
VGWkE+O5LjHtbYpJsXI4jJuE5FcU2+6idObNbdi7NHOqxT/uR/v/zWnG2ZilQccR9p9bzbKivvX/
Rwz+377CX24z559sCwAAcrshTGDzuLn+cptByLdMjGaWEPiDVRTkbxXTthCmpIHak66uO+RH/hWD
70LIt6UAWW9YIBIt6x8xmxlEvf+j2UzYNuEQ3RK2dBmYKUz+vzObdVYlQhJpNB/3rKCFS+9hmhjv
dR0AUe6xY2p6j/2xTGBDtzytowWjcjC9e9N2/wieALTdxN4wmlJrVIm0DutSQLHdAKM9pPhol7Bi
xRFjuYcOOSsdVFG9UCLdynxIRzs+ZjTnbohk8owkdGeUlnvyY3hGLJLsfFOW5iYD/W0MIdFJSgFR
lfuRzezMz0KdMTaOGXoKx9Ce42IdINFDOHGRJPCkiKVTuRoIYfxomWUyqh/S93roHjN9pGxCaNRy
Rsu507ADFexnsLuqps1Md3Fu6ut8rlXKg1kOjtXfSoBop6jrq+28h8qH5tSywPLh35txuGb61q3M
UqT0W6KhpBUneoNRgqwNSl0KKbnI5nYwEb4N7Q9dcL44DQvNbMC/SjSqhmVRXzs3uq9EVK/62ma6
kRDjz7tXPTcPRWM/BNQ1p73+FBCp3tZMlVmYQ5zCFNbmiaPGjsPSiO1qgTZGlKA1GGGW+BHsIPU2
JkyOBVANaj96LCnqWBN2YkXOmZLacHyeJ3CkRdp17NEuIy6UZRaLbFk1ZHeYs4XKsQPMokUE0md/
R0gFEHvYYcrRigdIgAe0NNTTdGNrck+R4FuXuQ+J82MKCzheyvePSTfk8GK0U26ClRo0fQOs5kzK
2tnTFrzSkQRaTeeDmHFiR8TPFyTf5cF148uUONFm6mEIUVS0d2ai47mqTIwbDlRjcsRs/BtktrNo
NMROPvtuO9e6thj7GnUZI783jtfUsoNTFDBFqDv7wUvMnWka015O8Gl6Tz9aE1ZyMbKj9WOR4zth
lNkPnEmGjqxTtxrHBqJF1z1nrkZHKFQYMPjTUmeKFJLqIvtnH0RejmsaNZexVXwYYA6bFE9j04md
ndTbkk3e1NlbmVXPwYSqYTWsvWA/nIEwExcBQXfGqEUFsj7qQGQD7o5xmo9GibilR8fcwEcSF6yA
ek5Ew4PSVHGUpMFu6dGdm9b8SeNNH2yvwOBXQjEF8YtJxvoMNNyfrHwLRacvHWbmi6Ht7EOc8nhl
U/DVB6hgPOLxCnQEee7+nBf5JZMMgnHyoj1lGkIF+n2QvSZgQ/K0OraesR0m95am4xu2NnLnYFIp
FMT4NTrx3gPwdHUJDERarewqUbYUvGaWZgR6gwAx1Mr0PRkoamtTaeMWbKgWbZp306iu5LMe6z59
tKLyYW58n3Iw+MQYd6mq6z9AQVECGFEjn2neymAPv5R4zmBbsSst7TtqWd9jTbv0jAHZmyC1mrfG
6+4ZBuybIfgN/WAX+cU71YyvWqGducvhtOFP8gWHFXO6dLl2jNt4XXnFU270PERe+0LBA0lm6T9p
NfLypJm7Fr4uOdf+q/KCXVPbT0BVqHEv/TXHLlQlnxLcLs4OczZf/ASccU0iy5ZMIAeGXXm1Ek6W
YlCwN6lb/6pSvMTWtq5lPDBnL7HxYVZrbCYq4HsahPh11qTXlNkZtl1Ak7WPNxFU4kJ0wS0Puo+u
Ljl9SJ0EMrMfPW/WnJzeRd28lnCWmIOp/iCQIngvKOSi5zxWqANoWD4c5zgfT1GC9FQW7BHpMhyD
4Y7/UC6icj4E0Iy5kYppmfjVR1fk7xZzUqOgrAqLWuXmZ2umWVG3CLXUyEu6zU1ZmygHncUov2Wq
UDlEC03nqXTxntSO/cxTfQCxCHaJPxVRfJ5soa3DUgIE8PVHh+x2TbYjapMtVQWEv+twZ5fNcSyg
XDDgnhlpbGZ2kKTUcSYW2Tatum1spV8xfQ2spe82xQ+175wYUe1NUZ6SNFiV/A6hLK9GqzHribc1
b5OutJAkcBF63EppjI2xwxkzCjrZmT4ELZ26lCgaAU+fzyGU5MHcinYlQcGOAaSKec4/nD66GwDQ
tDEKZGES29P6VxhPELpFwow1yonNI9iRB7L9ns4rD2Mdxc3C2xM0pbMzYmeWrz29oQgOHFzd/SRR
vRTK3ZuJ9ThOG4m1Ku3YHee6fZ/6yFqqnDso8FFzi20gKr0aZnP17WJD0fG31/hPg8VJoOGt4qQ0
kPc8g3nl8Buk19DsD67oDCA/3MWzi9GxFAi/PkbVjlWucN2POaBcYDJnAtj6jk+oXwpoNVVyyJPh
uyUYBJbzMgtYx/Z47/e4dRy3AM0SvvklWmOaARkEAITyGmaXrqiwctORGyAfjqRVSuhOWk8AT35W
sKRwkWysQkuXpp5ASemOVdjCwCgRRdMv2wg2rhv++qJ/T93iKWxnDmD8XomVfhQ5ZYWNvXEwk3Iz
V5s0mDd1BtIyIOdqpg1SCPGyMeOQrQ/9wu9qfm2cMDK3v0nFI7pMDm9Z/eYbzoPn4d6N2gE5c3ov
zRBcU/PU2TDuvfPwOX9QHPFgoyMOCZ7RwMNYHpRXe4KwSO3adEid0dmMQdHc4e7dxr1+yNiCV9Q+
1roqqRjOWPjfurC8AL8iLUjDWhjeaMr9oAud0lqHGjTL8j8TcDNti5naE3cNoEAjnTXYIhJojM+6
CpaRx6FhjpOEzHN8zCxF5pBCSdxdU1Svg2lwTbAiWZW9owAZz9t4h472Po3DxdSBvE9YTCMJ0htk
FLan9zjvdhycX6csfxeqR60jF2onRUinvHcPfHVHOfs+gLHoY0wmVqwnbIO819ky76aBQWck7T30
cuaTU3krsTL55aS6ilCiJPpUIw+5X9MZo+A+1VxtptJ4yCVmUb/sKIKw9bWf1mePHpfWmvS1EeaM
aStGmsZIsdCQv4LmxiORJNfOSTZu2HwX1fxUEqYKbLSfChs9a/NOJ/zWTwFMGXNTM4FyDZxafsHL
jjYbvmBcAFCVZzPrP2PjkSk5W81K3yeDSh4YiMVmhriXQ8PE8YeBExnaxvYM2q94sbTwEtrzfZz2
28DFI8LgAYsWG9Op605dP/nIwSBQxrx8iUynPQBntSCsdhhVgX9zvA0vf9qL1eZgHvQ325y7LfIP
QQgeGLep10068JppQxx0Wr0bsA6xkE+bMlVeyZyvxsU8F3lw4SbZmmPBy8ZY6f5wTAbsjK31GY7J
NYb2seh6Smt7+912GcDbOl6BLKmttXDb1Wx5/5u8M9mNJcuy668UNLfAtfZeG2hCb+kNSaeznxj4
2Fjf9/YF9WP6L60bUlVmCVIBGhcSSCAjIl88PtLNzjl77b1JOZ2BSDgmxVl5x22aTyUOzrYW7+GQ
fyq72qWLov6XO56IH8s234uq2Zg+0D/dEZq9zmr/ukSHLHG+WAVAWPJdAis38h2xa36eu+F7dmwC
Wr10nQT8uTsTkwPJsT3vSmmgsFgTBmjX5kTeXjsx2ic7JJI0fkWKRp6llNwzCK0ncMEX424oFBen
Jj+A5n27bYGLFUiwtD4y/k9DytM54ioI5AsUG96GQ7S3aoors+lurKMvA5J5VsgtBhv6NHPLm8h9
zXCEI5cX78HgxMD5OKt1oLZj/+A5AzsHwgl8Y0v2+M6e061XeMdmjtfpPCFGQyS6wWsg6XGecYFE
/Am6uOMdUkNSUic8RRuCorFLl6ryCxVt8hzziaw026h46gyRcRj5hxRfYBf/4Euj3DJK+ZvMmTeF
LNLNMBUTrguKw5b2zFFmnRLmsW3n8RneLF8z3N/bQwJSW1lH0p8+Depy1nPjbupFfRkUQRNkkeBX
xZYStdldHQ1q5RY90SMZxh1qHpKOG4iK0X7c45hnj3GurTsxS5MD0AhW0H+KgjVmtCHjBx9UcsEz
j1bOu71P5bsrBXRvkB9EUL/QZPk1myNlM+2I9ZwyD0FEBbnYxbIuBrj/SECSB2ejRUmGumrK8Eho
4xvi6nefZAd6pk98QGEVY3krKKBPI8vfTAmDC0lcSd8eVEvjr2npsrb+u7Ez1HsmX8NiokyQPESL
uSI4Fw13L6yIh7an67xleh5iurzLEe+I6d6EXJ7mUQVoqNlD6eTvRWhv6a17ErY4DSL+GR33t+Ij
bIFHMfO79p2Tza++ftvSt061YwFAjzbRWMpDJKm/GOY2lRzo6LDQQIrj4mNAqsX0W5CVXI4YteeJ
vK0u37Nbf+d+eD+ogsMUOXXTmtwqpuICcsJNkJxD8Mxc4ypzA4lZfViuiVOloB+x3qHr7KmHOtdJ
8NLzuLkJZbDLoU+E9ttPXPRpj6bLCs6SxtQG7EthKlu3LS9/czIQ3QhFC23WexA/Lsj2CMSct0yX
9loJZ8Mr6lKTFjA3ADVTE3Ikkt6pwsnJiXcJ94bMSFKpmEBjN4zWVO8cg6EhbjDynuvAhQNowAEV
qUBjwRetdVPf4djrVNPWJiuSNMfNYmkOa+nPdrp8eZk866djac1XN5i3s1s4GzeFoAunBy/DnVXb
6OAEK7AjhzgJPFET1ogY3dQW5ORysihyMOlgyx3o8jKcZkQN70g7V3SjUmSLupW7ni6GbeUAOdvN
njw7WteisyDZOcWJ3kufh7Oxzorllfv+NyVqGzIyV0bc3hWlSyLSQMuza6/CAMqe1842GoqVXO6q
pgf8iOLDgEZRErzZye5iu83Ww181zuIxHaEzm6aGSI1ogFpsnp4NSUao/+CK67CZUcdxi8pgfpwG
XLS9Nx04Ax1ME26k4X5umKT82WX/bZV8byvDodjU8e+k1X4XHKWtruVVKl4oRV7LYcEGb6ybeJnB
OLJn5inCanx5CYrxIahoizJr1Dg8zmaBjm7W26TjHC5SyKvU5QMfco3h9mP/TO70AsVLcyfFpUWA
aD7w28bfTrqD8m9Jwdra3CxslNVVZS8PbdzubT9Cf+1K4rmIoB3HMxa8XeZWrxVwziY0SxfaAkWr
SKuHMcFdU4lnYwxPqsAsJNIP2xoF2Czqx2iVfFyM+ddIRqrF8mxTmw4fXFYNE3FSGutOMIn2Qf3J
w/FLxiaLWP6l6JEo/85pYEdPFNybN71bw8BCROI4RMxdNo6a0mw2vtvslh6K2TQy0gSDPcGvJ1mY
HrcecQ0CbvvVREHPyEYxjd1qbIO7id66rBve/s4+1laVKDqX5vTHiWf6es0IjMTko8RTPvceG241
key3gTM+KiwX5B1qaqJ+6lJ9yiXrgamdNNgM9ZVLRLEL9ZVL0UWXopBJIizDOTwZ2JbTgSm2xKHC
zZ1yqWVv9y1pg3haUBmV0Rx9JhyfU07vzbvEcL9DuHxOOslFAU8x/3Hnwea52Gj2C8jIDemG+c4v
h48JYrOsjD+GQzFTBrhATSqljmG85bX0E41KW8lykmYLHXTFG5rPc9YiBfUEndYt3RHCLvdl5zyR
XNzrlO1VrGfXyqqJf8g2pmguQcsKZ9iYBnhiLErfdJzkUDHAmoG8S7vkMYHYTXvvo0t0sEOKgct9
ocoMIM7In/0qOoQkKZNGzwswrod1Q2UL5IdcyxlluYgY0ixv/s2y9nb0+JHspXeTJt6en8xdnqeP
QUnDeSSfjLpc9kYXcmGfqjNZ/jRv24oPnvvWOi7wOlmbq7Bp7kjDAK/x91VbvooawzzRrgdu8HeY
Fo5yCLY5FF8bi4tTLdh9eC6qBiLaY1XfdB2h58Yitz4/wWvhlQcOU3gUljfZdMi4Tk2sfWA+pBnP
1mHYZQrsswEpza0tFQAEWmDfzKHDg9o4WRDLuASsTRS2ivdp+USgFn0D1NcOst44DSt7x7fsphfF
n2Cqfux4ePKpvqWQ997AYzvxDTSoxp3SmcBwynJLv/5DSeNRtQMRHqVHopZW+E18+ND2NX6RjKi5
Dv/IXNPwow0lCryzbuxj5Yt1qS0nNS/NSczvEOMU/hk4LXGnJLhUQm1XGYb0F0+WBnIJp2lfM0TW
2Z4fsFPsW+13YUqVWeespQNeU81Fd0dEPl14vHu1wLGXNe8KNZBMngmCw8xakIs7fZVGQuBXuSnS
9o+sQmKSK5aAwVMoZ6GzTRDfDDmcBG+0tKUGw5Q8OTlC4porQD/EmSs8PLHlcptDee9oeCGgjkos
Nl/7SNDEvl2MZd1UQ33Bm5NsygEF2gv+mGn4lRJ7tpLGpax4U9uC8hHe6CimnNyrTdrc0629mlGF
6xlOfzF/kqGDOiDJiMzWjJzShfiTUBzwQJIMgJZt3tQ9kUsy9Z6DYCRLM2CPNhfrRwwU0BRXD9Qw
SJkYl2ZXz4Y200Q7WAeQfRx8jTiLxjxKky6sTmws0/vMXZhX7LzHwCZysjBwu4a3uTUDwaK4ms5v
kgS3giwYY1gGhqn4VbMkteufDJIZzF3U3PbkcFZuuW2ScxJWdz0JZGyx4Gc2Sf1qZwr/NFuP5iCW
tRQ54e9OF64HoP55qi5N2b40GEgf8IAD4ILpSkqhNlUmgp091ph5irljejeCgIXTEnd9bbk32Ib4
+RXvilzSyG+8E1jJ1gY6XscNpmCiZWqiQ8sAK2FOol9Jm8heRq6le2+cQ0WxJi5sujt6u5BovRkQ
KquYI30Xyzte3IbHLo+6fdt3hzrI4SYKvuu9WV5q7Gi2X+6JP1xh+rohobrbtMmbB8MP7U0fA0Gq
I/+egDl84UbOhjc5b3kZPQi4WqsJLlP4y1CqEG8nsszrp57gXP7aEip9hP2DmUOsdV1m5ymIIOfi
0gAAS02vYXSM/bsF0stLigMCOmfNvcwhnEmOvsnDn9aHP03kHbNWPR9jBbUyYakN0YvxTNDIy8NA
GrGih+Ypxb+4tZ3uWtCYjZyavoeGu5qciQo5Ey7K+bJ0JeLcEWnJLSoLtWhiE0aI1TXpMX031P1y
8XVmeZ1MHt3d0Bq3ZeFPh6KAEiET/bsbh/fBgSZDBAKpRQCZ1TlgMWQddhVYwVQRiJjPnBl8hYt/
USuROO9mX7tkfPo7klupl5PJoWzire9MNh4ODF0SZT1yJK0tZp+THlzsBPmqSVlz8YthYZK7wX11
W8J0mQCxqZ+aNkg3UevtbbTamyjme2WZpBTwT4zNn4QbCK8WRNla/6a4caMZZd/xQn+A7Emcscb4
jmy2e1sHTk5quOh5ro2ifV6rJ6uLH8eF05vPi9gQq8JJemj54oCzjIHaI/GgVy9NZm5dv9723vA2
DJO7Mxt1tlW5JYR21c1IJoVmwUuIKRLlN2XXHfOw34qkuk3rmKh777Yv9RE7JoJFuSMFbBD+q2jk
7phb0uLkgAQmE/bGtt7TyGTUZ6grgiw79l3gRlusjdp3gX3FE4eJ6MZx88vkZydH34m9LOd9llXn
Li6fbdruGpeq2dp7XQz8eRZV6HZOEnrKh2H5mrMGYcMgBIm2UxZe4rRiW53HxOcpqQ5yVss6UZjL
m/6JQeDoujT3+OG2bl28p8YdSt42iijiGQqaMkfs1klurf4LyMieSYe5MNF6/9868kO2/PyPf/2/
i8j/+P//bxXZ/kuhItKmTm4V6on7j8wS6y+H+nIiAy3dty4EwST/aFM30XWlME35H6MG1V++Y1ou
/LynBPrv/1eXuola/X+KyCSWOK7gtScdEhIlv7t/FpF5N6ieMy5KmLfsZVXzsFSPACh7MMKPJNMd
U2a8DyzjMC+4ORT37mnAWymo5MJ47l/7kGAwCUTPv+bZyNU+DsO9DzPlBsNzA0M1w1L1GqpaJvlH
qmFTT/QwQl1B9b+TXM2MBJI1gmYJq3tpQLVqkC3mlmLv9T5Wuv4BMfuzqAMaB81405sCvzl26pHZ
hMqRz0QTYQuV5Cms0sqhb23dkXxAN621ppWOXgfNlOkDI8UcWHW6nNBVwLOaUxPVJ0TUsmqEEWwa
30j8XhmBdOEY4JOw4Kd9dNSFvYXNUxNupIN8iKDbSdC3Mgl43wDDDYpayhQ8zsDY1ILLVWBzePt3
pubo8rJmG9JsnQSy86mBdTR1J8HvWs3hBQB5Dpd7vCocJPzcfc9qeRHAe0WlS+XA+bgabnPN95VD
y1Ee5M8AT7uhEYWuGZIBgQJLiuHIagPSB9thAuPaT2dBMqAshEa0jjVb6C44toENS9lcexvTJhBi
lJKm59p49TSfiOiw8SaIzEWzi4wDZC8QuyjulMuCAN+Ywjna8I52SHkA/COH0fsZRzoV973zYINI
psGwBkGEmdT0pIvuKlh0TAudBryS2nJ63VyMhyncfQK8ueyyqDh7YJleOK0j7R2NrFsUiAKfoUVJ
TrPqrIZGS012gnjWoJ6GX+1QT7ChZuAzJa0NLl1Vw97hZeuBirogo0XvrxLNkCZ18jgClSKQfDll
w0JY3FYLr1SD4hQJhpql1iGYbOziAKoNoGoNsBpknOQW45a0vtvOYKoCbG1mECIL1HXqQNQ0+woc
uIqi+LY2hju/vAawsVLi0IKXvJRGedsyS+dWgpWNWnE5khRUfnRQtlkXbWprxOtSfcVQuFJ21xkq
t0Zp8aB0hZx3E9Su1PgubUVEWqTussaXvi5VDXyOnNQWj8lkkJ0CBKy84LOCChbQwYp08hhamGrL
NeXEJ5z2396ob2s5J/U8O83R4uEhoCSJeJ4eAnmkFJ4eyY2q+/tqmbdlTIUlxHLSWdcy4C2S0Mna
wzTHsM05P/kLrPPkp2sF+7zg3OHQ8sYqtWls44hIyAuOW3RZPFmW2tgw1APt9glMdWg4l+5vyBra
uoC6DihIK0FiS2jsGtxNQmcPUNqAoWsJtS1GkriguH2OGxY1mSWtLAOIWlBTrpC/l4DfRjhizrJ3
SHHrETA8XOSdDSjuAYxXmdmillJGBEqucuPQWfMpk905ZoRJCwPxct47Iz/vOTB6iG5m0s54U2tO
vQFYX4BHZgD2FgUh4LcbR4D5VsvZT917xBS6gO9eSDAcM6uriXiik7Ddthcn56GpmfmAZ0XjBa+M
wIgRyWuvyj9ZGW1GYPskNsj09kKYGO/CEsofY60Bnee07i7YODYI15KeBxuuluMZLoONpdl+K66O
Etg/DVuSTMmHwARANvxjjhW8whzQapdAMPgPePgaxLl8Bbm5rRkBo5yMoAaLAWn2xMXE/lUQY09L
0p6jMzXc1iNXw9cskhRa6uR7O55ga3Ua/sx82sWmIgFx+I3IB2188SYJ0C87qhab1nnqZ+M8Goxr
YNDncYjoPq/I3/dd9l1RIxLbhPMPlnUt4EUcQvslNOok54eYMH+TUH/sCrhK6e0KJMQFpO120A0A
pllTsEMpADthyaUB2oJH/LGRYBEUCMQUCdiyulgTZbRz+xAG7MRwiCRsJ8lGIe22NSkRchmfOul9
DclwMnVfAX10wWPPfc0HQal1p0FNuYFJyYFZN5fGpi3MrvEmdsnO7ehDCEtdjeDhTsR8Tl9CT3HC
QoEC1T1UxUtyV2NJoLtxy7C+5dKKJl+lH6UY6Z/IByoZZHargurJ1mUNy9+1DRNYoi5yqGz0TiZH
i9tgJTqqmKh8UFR9rhOj3UuaxG+kLW85OkQ3E0URLYURHPlj7FtutzKsCXh02C/lTCovNRMLWiON
wIiHLq52uxQHpTspygZMlWTLFSECG5PaCrMIaY3lER/MnzG1FhX1Fn7UfOPCHA+2QiZvBrxgmljg
8bJSlGOUlGTMeNzp+rx1S3HsBSUalGm0gtoRx0H+57M8dtEjVEqzNXUDx1zRxRGG1nujKoKraOkg
weR+LsLvMaW/o9VNHuSaPKZkyVvaWA8Qc9tS+jG38d7QwQ7WhK5BLUhpztsCHFcJuKaS4pCaAhF3
YkMfdKdIVbf6Mk3LUyaeg7p7aAZvG3fNWlFHUlNLgqR8U+qaEupKvNm7TtSX9Nz1wM1xRPvFfaYL
TnTTidKdJx5UMhku22KgDYWQh8eO88VMPro27GdXg+qUEJrW9+JtR6VK3frAIwWWUmRmT7euwIre
ZTM9LIJCFrOX68BhMSrBaphXmgrgTCi1i9jphO50kTnOQ93yUse8kgk9rNYpxdnkDWGiidS9tXhn
ZizKk+Wx1K0xUl+WY49bnS6U8Tng6oYZJh4O/cbK0t0zEcV3CWU0vCeaPd0SN+DPH55bgjT3Wlan
wSZLxpdcd9p4k38OLPnp6babLjS2uMZhjCjCafqG7YJqnEB35LDGXIPC3EJMR/t0RDynTqegVici
Qpifyk1D3Y4j27swATesUOOwcSfU8jh1dSS+WpEEHBNC1yGckegSD+lF6U6f1im4+eieH2cJD0aj
bh0KgBwzP3RcU+naBJlRn6NuCuIPL+AVG1xqL+HEpYCcsW6xeDN49CfLR9ojGPjGg5xo6bBXJDFP
bMNBU66L1r/lJ5W0y/wOnkyuOx6cETE05GCt0DeOjSeOovjG/pJxHDBf3byidEvsqwDPo0nRlsrO
BMlf3djfhtx9eydc+XZF2xGfYIhtlkkumgNFjU3m4dajswwVDTHj4luCHM56XfbOuZoY9TzD/7BF
+VLOEmhOAuGL4nf0/G2tXbZBYWwYA+Bwpmsh5I3leg+AYl9LU+2iSB/yaRiiQBGG2lTr0uhOY0lz
oo1KlSDDmtxe2qFcp272tQhytSSEd9B8TVxzZCUOsSRgblk++uy7JWXUj9sXtdALjAqseoMvp/3p
c3MV27gg1HwuhThUKY7EYYzX5KAfm7K7aRsT454jiDTJGsoLebI1Rq0Akb7MjsgGHvs3g1edhnJ6
VpJYj0z1d17GJFlkmzju3uaqfOVYEyNRqE87pbJKcRju5e+w1EwZLZdzwxUPWazPrOFHAnmJPTDh
reoRqmXyrRZPgQ4CUzYhRuRiA82N+BP8Z7Yo9M8uJce1yrnR9PNOVhw54sT+atT4JFQJeiEPXWi/
5vgOWocjUU7jg10wgOLQV7LajyOkeMSFDzxwteB8oOWEvT5eK96pDiIzZ6BdWWLhWuZ1ifvXjM1i
E2PplT5xP6OLGdsiMaB7TNofqeE7hZdaLv17R9f1KrNCjC2BfW+BUJBYG98VdNVwv97UA2xFs1yX
mTQTPj8ri6AmAHRFBrUzHKn8iPVP9Jvn8qSupp8ZZ1BAX3M8O49eGKDG155ccR1GJfSCq0fQtUH6
zph7r0pjN1LI45DLJ7dyVrRJ/zLo8ychbwdLXakzYwlKec1yGRY3A7ro4DhXIOD7jo7VPnqNWyNZ
T9Zy7guIggAnvI95JrcUhGgz7OY8/q2W6pnHhrGa+bGLsNHxLafessefF0FckVAZ+v37Ei5krMzf
/VhRIO78NFn9m4Jbpk10ZyTNKmvy7egFt3bYP0X4CSGutnY8XmfTfLf78aPrceQGSBd23+1E4t5Q
+H1tO/Odr+/amQ5D0E9i8jUaDAMokBfRtbRDdovAb0gXtldZ9GzN5GQXTBxj/hMblCPiMAKQcqe1
6bgHJ/Ae06n4Ef7Ez3tdDKss9NdEqLwlErszFo98ns9yIgdkyX/MdHhqBCOnA02NDjDdJKp8MJKS
OHNEgTQgcb43NtyB49WczZfG819d+Zs52Wufjw/waVdjcBk9+wr5Fz8E7YCbIpi/8LxdMFmQ9ony
jGq0NOuA3/cwjUgEU0x/BmlEy+xC+E32bdVyxiyjhV8EEbhjd+NbvzxGtnwgS/LX5vXEBsywmdvW
V8OFKa/iUzanyZ6mwoFE4BBHqpyio0dId1D6G+z7u6mDM7TsGJ/QDFZALMYfkScfduJ+SlzfwmvZ
LbnpLr3dr1NffkHWd+t5EgTRhP7JJL9hldA/w9mxvHeTnGj1eTrH0UxY8VheSjoE0XroBRHTTyLN
YzHUyar3xbM/EmHYVFiRyMGrJtfYzSZokmEDBTTe4KwCK/7FjY5Pl8yTNlVvfT0ReAaaG7A5hMNH
x+6vnFNRIeZ400SQdfoYkaeFKPpRNNPJyZlAUJehgPzQeKq5R3jui9/Fa2Jxfs0KvCrI6l3Iz+m6
sBALBsT4ionYGeYLaOwzFXqPbT8HmDF9az2UyeMSAEXkcjxMMbaVglbMiKibEfJg8gyQSqpaySyJ
Z0KWJiyCmHK20nmPvdsoGa6lqFcE4zLC8tIih8ZVPt88CzNldsPtsgKibTo+oPjP+Tx8sXjaJiFt
SG/kXgzJUeBHs/LTGAz3fLpMilupbjZcb9fOR8MnUHFK3W1P2FrWrwugrYoKgspCZMq4CtPiRBbj
fd+eRbbWF1N37ZIxstxK8aawu9xgm77vo/fO824TqzqEBLrX9fBo4PPDQcMrB8ioJJ4meGJw5qys
vxszNuvaHw91Wjwp+TiGuyGunkRt8XtDKiu9PqDDqTmanbguFY9p94eUJc3UyCeCRah66fHn8Pwy
dn0dMFWCWe8NOxCM7vKMD+rRbrALhTCCXTi9hl72EVTNPTK1XIWR/xMifsJ3B9Fq5DPSuf6tDB3C
ZS330lv91mDNtEJyprz4m1wszAFpuC8zAPRlYCgv3F4csiy8LJToRrDPhhKb58hfmfeJW89M1fMb
GZBheqGCOHqK6yh4TBKPCmmX6ACnFQeLStYfiTFiQ5pUuBoz10Xy1pFcpQtlBxGHMpv+ZnAJV+z2
w5uMu187Qrhp3DMYAI6hPDhlju/d5WD067bo8tViQGpIFyeFqoH3WIIhwSP/Auldo2yTdT8mw3cc
Z09WHGzCcEbaNol+zIEDuHThsaBH8caQhb2b0uk57Hy6eOfutYLx8ai6PRiT8aJMdrC8yU48A+a1
sfTJcSbwH84X0sAar1MCr+dsjQCyeozPXUlamhHekcZ0xAqzb5m1/HnY2dLmJ8BcNdgS6/BlrORj
JErAQEceyVQ4W5F5cqhKiCy1U8afZTQ3DZNKJuDmKuBZ2d+KeCDi3Mjfu7onYIbw4Lj6cC3Iq/bJ
9E+RftwOo08IvN/ehxE18Z2CfSdMa0osbzOh9Paus88nRsPSXQ5xqOeB4Wf0ws/Aj8+c2z8tLpWI
WjlxqF2JC473iOqoWEH5mldjTMItKeObqeuo14snCocmUB5p5+LWbIeXtqgI2cmn+M+c+MdGNMna
sp8zJeh8Hphry+WlWvxNUzg/tlG8xFm7L0B6qPbVGRHC628k0YZDUxNbVm2mPn0goXMFzoTJr3ww
F/OJEL5NrtrrGHLP6fv0uwmblSywoPHxl9Z5MR1ag721WQ/HEXZIlvW1bKNXI0toUx4+UsnXLLwX
ig8pIvPMdCfH/JYf1WMFZMUDJX4v2p62yfAhEYp3mOlDUiCpEJYbnOO+uxsZDm1n2JWO9+ODG+Rt
8VZ4vBx7f/kS7n2F5xbiFLtRT49F6JxlG5JiygG2D/b9ADkqyuHVI5CE5ryOTs7+8b+O6vCfuteO
nw2dH5/Nf6o78Cv8u+6Ai9nzhcl/WzYKw7+716y/hG+alo/Qhh/VNekX+ofu4Hj46P7Jo/Yv/2Zf
8//iLztCup5lua5CSfg7m57Y+IcymzGykDhPcv0//ve/FH3+UMac0Mk+t0xtT/tf/+Dt93//b5L8
BUQRKfkbDv9RHurHPysPRmSXMemNJFA5GYZLPZOwCvzGDCkkAuGfAHgUjC8kRFQAqFqYJZVI6BkH
2+c5nJl6ej3/0Na1lnoiqulnpnuZF+PQywttFF8UDm8wuIoVoFq1DmFpZje+doxaQOevGIRrBrCF
QUzZnm5pN42NwZDWo6+G2OZsr37gMMM2aQ41CTE4MhjwKPP9MVgfMgY/xQBYsIwwPL2lDIbKafAS
6FkxYWgspfMoGCLjIWCa1HNlxIDZlhWfHAZOuBUECmbQhWHU1VOpCtOvMRl3IeW6iB16ch1+XNzg
ZNhfGwZbt7CuJoNuY5OqweDrMr3j858/JkZisM5rPBFvp6M3ivFpYnTOGaFDbCntZJy1k8kI2t+R
Ubtj5M7m71lP4BGjeEaZnWA096lx9vpkF+uZPYayxIJrkCjYPHsGaAjjfQ7fyrmEiZ/Klk0/F3vW
Arpf2Qm6iKoha0NN7730vevI6mBanEmbjBLuQO8ViQqugEm3ZIgf4rz+7VKC/Dr/ia/vKPVmgqf9
dWjlMVlG7u8JyWCu3mdqycbVTP2PBI1zwmaNDv8Ol0NhXjsdrb8XIxUCwoKxshhiyRmHP7UA5GOb
Iiz4aOoVi0zP+6UhnHyAMZkoqKfVqn8XUbY37cTjOIIo4LCxDYvHTpPv4pBgEr3SkVWwbnRifA32
0RM/QcxrSjCLzxO+ZSc0Qp5k7IhZAhKsl0apt8el3owDocMZ+2XPnilmRWwHFgrLeRl8ZVwJjm5P
6IMUGgbGc1cxefGh7VdBseB6S+0nK7dPeawINWLpTQghSFPCzRvXehB6N+bfQDMLTfJQFjTVRxDW
ldvdumzYE81P/I7vGagIHpuem7E5LazjQu/lafFly54qEZcXnaFrsPUO3+htfjL9Ne/r09ImazMy
XyELXnr2/9RF7TZ94MP+Zx7CR0GDd86V1V/yxy77DsXyIaVBOSwnqGDKHsQIlp4a4KAE7ldWt4+t
EGNSnq8qLhWtVVLoy+4PgJMJF2cORw0+4s/kLr8MXbNpkpoyv+AN9OEgcpfvOZUxBGbNNyksApdZ
oX9xolYLOn9YbyECAEQikpVmx3iArRmJN7JfcGCuZZG91p73bktMlx3sNLGiC7UhTtOc63baQWzC
LXQ41MgTYMgYYVXn7Cmv1JNkErrpSv0nQvSnBq+Npj8qO7p03bxXowHWCz80WbSOOGLTTCbRhAkq
pwGQ2oz2/VgMB+G39cYT2QMG+R1Rr5yTDMDbXAE8xDPIe6iyee2Z/HlZhfPqpEWwbnOHFFYQYQ6Y
8nkxKQ5Y+uaXSfp5cVn9Ypfw8uKPXYBDBvC0nNrxogZde9u3EKCCCFlFNtGEYUqM2WWYYmNb8vFz
coz1vpL38OCvvpMeW5scsqpLmK1N50jw2R7OM6N/KjuhtUlyiRbid+xt2s7PYyZDrn/GM2nd911J
UVg+UN0WkBOt2s867C5RYWHv0kEYNI47tDSw4G+9TK3nLtKVPMkZ/sfgczZ+qBLcuc6792Ai+6Uz
uktnBJcYT1xayruAJPZ66Z5KLh087eVzMdffpdE8I3rd+ub4oIbkxPWKQP9+OpikAqd2PtEBISmz
C4+JSPYcon4SKz4TRUyid50+cPqF8uMRl2Rc2/z2UQ3aPoRBCzsdGxGZh3W2vM5CXdzkYkxk2S89
M6zGq7pnakVf08a690aT9huL/PmAYFK7VrrNZs+b5xbVGmTK+vKK9GzXWGz9eLqvO1qZzfFjsOtT
gKLBPfC5Ko1bI6abNnWuzthCYarwx8rYztL+Ke+Ev5INVV7LEoEp85zMBzEhjC1bfsYwmdjfvk3u
mOoBOSLCR4YhI/MSkjqYng36jCRxQoh4m9RHsEophSoj+zu1efmYOc8Noom2bcPtYFbVQcn4gqGQ
tCb9E0Izg0Ww2Uin62USdX0Q0Y5YoEMbYjGwKDJt3HGvylRs0NeCddREr7hYKXr1TWDk9g8aM6rH
tGBPNuvuxTccZ19xexhEkRL9W28Wn9skY6aYsf4NnzMO4MYjFvQNiyyPwO2i7yz7Cra9pc5qYhwm
gsaRJRnEKDap/Mix6BhtQs4JMSVODwDGTbsfU5DR0V62fS34s0/4ovxckQiIEge3zk1eX1/7cF0n
MTFDVbZKyGTf1+H4Qn01wfegyFx7WYiifE8ToLYl3uNzZtgw9IZGne9yUrg0Xd7se2XYzkaNTMkd
WVVeW7ALjSQQGs+J1T4EMn830MgtowemdtXWTAuH5lvW27CCE2NbCQuCv0gILW1wyPSl9jU/Vl4T
foVeRQc/J9jRNr+w4q6wtffrvinv/QV80+ovWLFwEJAzmYaPUfPihOMXZeLv0pl0yJBDMs7Iv4qg
+RvACuwL+AFqtY24hWalTfFBGmzGhKB/yyeTmByvrwgkQTc++eR1MhieLYIeS5Yhv2w3Iz2HU+Rw
6iBfAMaSDxvHsMI/2X+KgWCmMJweucfc+5J4YiL3d+4kgQPQ+CtQ5aTB5kHb3gB1nJBibkLU+Tol
kKZFuLddXOETIkp+cBWWH6ILb2ph7TrnzSVMs2qjg2OxHxp2d8GaBlNKpUQzdvsFM12YOfd5QdFV
jFBguY/2aBwCU8Pq79irsLS9JSS03ljtmK67hdaUYVIrO2LFK++stjllJddRg8YEcohTQjaVIZ44
fR7JK/hgQnvD6HU3pYrliCORc09KMT7yeBWEeGS7jKtfdF2IHre7h1zQAUv7D61yfMA6EkT95X+S
dya5sSvdtZ6KJ8ALBslg0c26UBaSUlJKHULVYV1XQQ7Fc3ktT+x9vLgPzzZgA277b9zGD5yjI4kZ
3LH2Wt9yV20+fcV5SqxjwjqDjjgR5e0bAtJiFw0BkwamLls7qInaAvXlBeUaNfCP5/obJ2/fudsy
EWDhXShso2CpyBkHBX6vSb+PKnoJko+e5DnL8+rELDVTWIzJ2WL/qvrpGMozRAR/wrpJYrHzeN+X
Qfnb+eEXywakSuOgemQcSqz5BVkOan0yLgwUQDy6eeGubentkAGADbDYbsqDPtoQ18Aqx4+eTRUe
vWe4pg8svhjqZLF3FJG5+DuQ4bnMxJvJenVGH1wrgUNIRheGf7iOxJGjLHuQzS0qGHALky8kpg/V
WHvuCUzxj0KQhoJ+pUsO4vnbC1n1JK7PHJrgfzDQzhI/uROYSJJyA/F1Y8WUKkyI3E0A4ie7RaRd
9KLEf0M8AC39YyyzS4yFneLd5moXW10gU8RR8dhYBOYKWPHsqHJr3OceniCNI5CrtCtvpSi/m8GK
N5r6rgoXe8shKgAENNWm4VlvrLlA/a5HODiUhhaK84RoD8huOPY1kB6CC5SnIVPQr7fl+MZq25tP
OsWUblOBKMrkSpV4DjPz2mez8Z1XkxoxuIgQjbOxygORup0DkJUxsNkqjW7EDtCGIs2rCGQAIDVG
9wPa3x7sT7cYn+2mvetdceNHtbXxrSdU5sUMLKmLdVJm59orqR2EKxcdR/oA5mCsRVKOPWtvsYpB
Ynx1pm1LeptQclwbOIaTD43SxV1D7pu27XH4dUv8LkQt3OW84+z750S88OWXBfINnHdNnAiiEll1
sVpAtoyyVWlyOmAjGPESH11nP0bGDlrxbkCCURmCrUaDcu7tFLkhC513lrHXVHCCGdBu0VTcy9my
Sy06c+tNmO8pL5jAU8fJMW5KZ3SJzN8sgBkwxdOySqanypiWcR4dI1G9i4LtQNbRVtD4l2Z6qjGM
ahp+0JYAiuYVT1PuPpMb34b530Ct+kQtjF6QCudSdRhhL5AP5IORbJya7Aee0kWTlZuKgqmZfeqV
hAaL9FrZwcakRl5XX7Y7vlRm9YaRoDM/tQmHt3uj2+gaeysf/HprmmtvQMRy+00LWQAbmcbjZBZf
cWycWCYQTh+vSjibHMhgzXOrD+XNsdyLBZIhozogN+jqEIIrBUJn8srbZ6PhJRNVTl0O/iBn6wr0
/W4dNx8WbwFH0rGDSSJicZSpQzb8qfqMcKt1Qq6ypGBpiuo+8yYgBqRn2Tm0TrEZBMx7E+DyS7pq
+6E4FlZocDYV27GUW6qHfuWkrZ1yvAx9qhbgrjBNCeIDnfFAqRLxDHVJXXvbwZExp+ZAmOMtdGGn
+wjQ2bihnJHTrIm+iOa41p+udfaCWhUSIbeJnAlYNEDYdySAZRRnVIQmhzY0N5o2o9nbIz6JlWyH
N2PEdgHnT8Vbz51+IhmtjVhblU5zcWEcO66dLYf+1W1CDPXnCOtLWKu1h1hnxe1aAG6Q8iukA3d+
fwUDP6hwF2UUqpysngWCB8Ymt5/tfHpNEB2qoNp4JWod2oIy8bmA69PIRpLNCWObcqKGh0esRTXc
uI1tM9bAZY+x0mOuiLrmzMCvETtAcdfhQYUZzeMzv3bqt2ze9zTtAsylDoxhfvalVxAYiNavvE5N
jOM2aQ4G3h5ax3MxcSIM4nWAIpZXOtZee2mX8UOcyC2AOuJIlsfVEFk6rMj2cavg3j3mUFFcM8cN
d6PNYju04BdT/1pTCtt2wFi7ctgl1LhiLTi6GXVcTkTXKb9qQjVcEhNzUbebcU6kJBMEQDxY3imZ
jkW3LJ23OD5HbLwBe4iQ325+p4hpZfoo8310KkeBe7veCoUJNI2N5zlG4LI5HSPCYUqtO52sFdd1
mnOWtvcZ8cO20+gjHUG1GRmMamydMhPsA/U/Rpy8CrI/ZUQhxbxbBIiTJcMRKOpDmBVXzCfrRCKG
Blrw0Onlg2XeU2cJSnQ7SProyv5Y4QvSufH4o7NH/VyirvN+DiWDVXBq9OIQpUzO6lfwOi6kRnVL
fTQKahR89VS3Pi3Y6jDN84Ve5Riy9JNfUQziBeqddMtqLAk+N0BFda5ZSTC9VoPiWRe44oZAw2ZB
supQK+0Pv6VtY0M4NTQKuLqHjCEnL4aTmjdmCjcBZn3qaOZtmj/v1Vyt3Zim2k54NFwj/UhZwDV/
b+IkB2Eq2ccXrOk81nUOa7vEtsNjNm/ywnmnl8zbvXR+yXvmW8ra73+P6Irw+F9bvf/tX5v29zv5
t//zL0n9Gf/7akvxj9ObP/6P4mr9ZUvDJYSAuGk4uqQdcvht2ln9xLWNyOnZtm6a9FD+f2CYFH9h
Aef/NyzH/Y/tlFL/S3dsT0IRM4GPCdf9HymuUv/P7ZTCtR3XxTqOIGw50v1PiqvnVRWFUXO5O3Sk
Bt9LWQU4R/QC0cSi48bfazhkBIZiB8dMi3NG4qAJeVd3ncEpj7cmATJm4LWpagJng4WFqXC/Itn/
iRVLEs29a5mzkUKtWNBhlhMXXVGYjP2tr9sjS3i8I8oD7q5iQDPiaCRzTFZPC1Jx6arDQAQSDMp7
9613361o4QNQTU73IrKceirQaEIzOQz0bEyjeggS5ybIRfioDaHrrEtJcggAgkurSpkG5NlLA6iE
u3Mn645OyD41O/lh8oIR+ezrxhUu7tYfQgwfubpGvH4rDFqVxSlVANZ0jQ+j+eyN5kPSSsQN/gzd
6ofe5lUkknM88RaWnNYVfckAn8k78jFULS/duUUPLsday5A94fwsamLrDl0cWhTvirH9phf81Ah7
m8HiLGwSiQNd5xG2XVOGhyFoKB4mTMQUpfblED5XaQnnH2prQ157dFddWpH2r5yUo4kGB7bES7+L
X5yxA7mZsJYuoabqmXvVGoqIA7e6TYC0V13kbYXRHYIRhRzT+Rp+erKMaloUezs9ogSzv9aSDyiK
hyryn3GRkckvPXTj6M+gB4+iL6BOJxNxVtZkbMHUoazoZhyj0D8OAaXq9cTwOFTLuMSq6cXuU0lX
j8JW27c4aiaxtcP+08pRohjEXwgHv2Pj5P4lsFEg2UHXGb5jP3rTjOEymi7AuSohlmvfhlHxQ0ah
EeqEkXEPDpT7gdi3lftQyM49kH56EHb4Mxn1U+rr1oHLlMYsk1x8AQgzDQp3SQMfycbGIFE0oNnH
OJo3EwSXLiD+QA4pHQXT1VB89KG4eS3260EFb44OodoLz3pEHSQLBf6u8egZ2nISZIMqBoGkosky
f4lz9yOxwosn4Dp3cOXwA0T4LMsOTDDp5tE4Rc3MzIrLlTTu/BLXKpmhy6lBmguSr97SdQUDaRjy
195p/lTdTJD+2xaMM8zHv+9h5E+rQ+34J06nQ9xm7PN5/syMlaysMvyMknHEk2faph9bm/d60EKO
KUMI3KlnkkDLzGPVjcfeIdlBM+cR/0ZFlNk9ej5oIhnszOQnw5GODrgLY9AOixAn2dg76jgW9drX
9atm/+nwID/YYFqsNrZWVoge5jaCSsws2hpeht2BZQpzi7tSBeAqRK2V4KIUdpTFtNou8SX2G8Aa
pKD8RV8wTWf6Js+GJ/ygqAOYLZlAzFzfVD0KoPBod7Kp0jTBkQwRYPoE0JpGLrxeVll9l5P706TB
RbJlXwvmbsr5rDvN7KsYi39bhH8wT1rwgKlnVe4pdmAM5toOnIKxbCDWD533Nnsh+9R4o0ro0YYf
YBnBMnOsne+lyLFsn7nNAj95xoZ3sIJqJVL/T5yMp7GkN7eD1cJyflUOeMJKAzaht7EjtbRkvK26
7ljq1lPYcRJA3xiXJrv1zVAjvLgBXTr6TzS4n1QSEm2pdk49qwWy2vaDDfEhJXYexsEpMEyIFy4c
a8MFmmPu+d75Bc9pf/ebrB6ePv6coVOlUFD/O45LadQ3t8EAzMQ8Z9Ypr8FmN9L/a8fUI8gOpHzk
yKvb4Q3wmwM64N1NQ1qDivk76y/SSe+21u7n5pl0ku92NGytSDx7yfAkpvInNbGeB8Bkk34KwKQ3
6tDUEGUzQjmLvFL9CoPD2XMHd9ll/amxg8NocWOkDSkrug20PBRkLb82Dg2Mer6NIgEi0LsnFBMa
1Nd0bBa3snd2mlc9tA3FLBpDIBak9CgLjBiaM9n7OXgyquSsgXKd/HY30OLAG/hVZ19YF5TBtt5n
aRlbwhbvKQhHhOxT24KoimobHAQMDp96ZbYYDLaGtxtGOhMS88kXZHYgpGwniksyaFgBoQ6K/dZe
Xz2ZRr8foR/SqvEJA/wdXutjTQhj8gAj0Engzg02U/FmVfnGCMxtW4bY2+rdSOzXTuk2IjujcGfA
eFt7OHSHmP4dt8lf8X7fW+FuTOrEbAmQJUHQsHv7XZuic+BL3mxsffLMoq5vXAl3fCpU/J6G40dm
4fatFZgakBTcePiBzMVwgbK+XDKYWcmeIIgvc29fGNEJHEILIdO5bLXsKdbVCX/MQuURipR5oj12
YSHrL6eRBpUJcTwJ/G9d+WzT4ni6sG+GYeEZ52GazFUtne+C+kUiG/m7M2ZwwzNP3WqD/M5A2xJ9
VbS+GNF7QWAJFw/97N7KcnlLDj2Q38y845UIdzptr5UxP/X505Bb2z5WxwC6p8EqgluYf3Gsal87
cyq+bteq7N+VRZKSVNXTSLAh7lS67FP2JDToXMAPXwY9cUhcNFtdH9aV6WxxYH8gJ6xV9GXO3Gv5
niHQZ3Z4r02DT4E8ZTVZjElvnz1h7eIR3kmUf1id9tJDqYP6+dPMJpdW+2GXZVNeaeU4FNtPPBen
zlOnxBCbNmQpO/FVE48bsD6j+mlOsqPHZkQta707Ja0VhYuoEKmu79AXSf3rr9DkXzTdY5rBnGU7
3rM55usghVKkpwtwcQsTr+recpBUQw2KD61Gd+yyL5pM4TdkUIj5XQZ1wRtPsw9YNs0HPu54Oqf4
SnbM2HU8Huyon/v2JMTVacmVZYa5YcOM3lYSY5M91/eSo0X3if7k1y6zI2pT1C9kExwxreWu5JQc
INYcuAg/my2HgRiRKXHWBD2hLj3QcWh7GmevtD4hMLOpIxDcIw5CttFXIp4DV2a6pz0zKBlAjWnI
Ya6YJ68lpFMSqLeD4K2f2h5FjvKDUnQHOQXxFs/SAd8/f/GceQvt1zrrdnYrD3WlPxkhkjNR69xy
HutOrg1zeKFJcG2ww8FwyyI0NlnwYNWM1SZNLsA3kGraU9gdnGznJLcmOvNDvpRsQYlHbrxUrDJj
/HBwsFS69px7wEfhB8plRe+eW9o7gFvQqWA9pMF3VRfGaiaXAyTYuCXCgR5eXC2+UduJ+54j3jCG
V89vHzIsNkEbP8e6fpwGpfhCmAg4td11m/4WtvbuhlffjBYZqusEE07p2jGwT+gu8RJXXUo6HJau
aTz7NUNqCI6Jflgmcyu8zrblJtVXkeEch/YDf/ldGNqZGg0OD/UFNBJKyVNk/Yqm+EniCVBJZT85
hn43rUOdvPojWpADNruun3G4vXXAUUhOPfvtu4gLY4Hr32M7kj5MbGoVA26MF883yDxZ00tnFZTO
p7vUZGy2PkshfkOrRJQuv/2OPlAseHhNMQqFbXPMx+jS+t2Pl6ZYzoHqIDVVtX3T1GuEfGhN6uYr
bO1dxzCet8Eb2fKHkI2b4xdfsOMgd9lAdJzprSXsbjnfBuWRtl++kPGgCuacaemjF5CZnGNLzKn0
K87ex13cRgmu42ZrA+4gsbTLYDq4mZvug6R6FqBbmopwEgpVGdgPg/5SEYvpc7J4Q16uednwqniR
abDO6uaZh3cRKlqm/L6abdvxYy1D3FhttSs9MGbCBj/PU2PH47ttUgKM7+vYjcbKyWgOCaqcGkZF
pZnYd9NDaJFI9ZyHlHdmajlrXrI/HtAGQyc4kTx3o2uBHUKB8ep6FUiPcZTqs8KNdkH769T6CqeW
7bM+E9pbJyN7rY/xBQMq0UQzRAXoXMhm6T4x6VNqlcmOmEyallyn3KOvedc3nxnSYsKDSYO7E2+N
PoHAblHqUX/VNWZNoDmyjh6wLBOLtZ8BmqVOeKmmBzVNpDatvRke3OBJ6DtfYz06Vucur1987YMJ
cG2E/aVrvY16nLjq0B68kqO3lqiROV9niAmy/MK3W3R1tYQKsfKTmxm9ssVbmHxLzOerAfCdgcPR
6fTnyOPUyjc+9QZdw/Mv8WtC9fHWkHw3Hu63yq+W8PmgoCimbkYyAfnA6JHgMJK+hVN27JxtL9nk
eOlmzJC38HSzn0QHhXpg0SCd6ZD246srHrzh0ga/XUZquGpPluoOusNNSdcwsSHsoM+2cLq6kI0/
69SF7da45i1dbtli0UlsmWvMvo+yNv/YhQNlt6fLR7WaXNt8wpdjTS7UmojyhaT8/KU1unsjAyHc
fhcOt8amdL0dybdP2pPtXWxivdHDx0qzv5LaT7mI1h8hmA+7yX6dXN7TjnSKBoagT/0LeSXuy0Pw
TKchcdiABuMQzuXoeOSWnHZeA9Bw2FxCo6GrQL/o2nCwcqJM0vMzYl7dx9DAeupSPV+MliS4Z4nH
eEIa5gynoKpqtb+TsUGhBXyQKAcLcYwtRUpKKDdYWZBvxErY81zFdAXaCRqiAUa0L2PIDnX6jpvl
KU8BJqsugJtjOLjR++4CK5WqPn3EOgENCN+59ph09QF6x2PN+lf07mOsp86+DrMtCLd2YXlowca8
MrW0YUMJ7j3Kg/NYs1pHsyT8qZx10AUk3jyie0SyaJ7TFVo2FLWWJKdBKTdl5lwX4tTYgq74o+u4
fYksEGGZ+JIKFyXLG1R6/FtR0YYrO2wqCDXtpeORYxFcHjW8LYwCFAxQB9pPT5lhQHDWb6MfR5uI
OodlpvqzYkR/qOomPsdNSxSV5OCK/fiI76DG1D6BDUJkSFcQrHL+kaVcRbH7XQbte6b54NKMptsE
rDMR5oe9CvpsPbrVoRP5xWAZxrUU4m3azjzZMHnUc4+qjOZiyuEhCKszng22A0RLqoZiYuGUTzXb
7KWG0wi/1InV/WVI8B4JC69W3qUO6jNiR4gZnG2v2uiyXYKsPk9Zu5MV7BwjPocCqFhu+cuY/y17
V1vXNrgVxreFJeJ7W0M/bHOO1nrrjda+qdsBgmfmQ58JgpUhk4/cF2dqdS6uZ71OaX1pje8s7vYo
FLyQmx9SzW+EdaAaAxjoI/jXHX3rpjc++Xn/LBOaeib3mLvlVxrXn1Y83EbAG4VIQipRfpux2NkO
9XpVu8mc+Cmj1mbheXWyHPLsnUrQTzxeLPDSbWURNIHvt2Zqamfky2YI3X2XBWey0+AL+/6iTzR1
tpKVi10OMGS14eK02q3Nyr0XGPHJkxzyJnPBJtLyHbX0YNwjXjbSYoXrReGVnGwEMSE/hXo0v81p
o5XDY15Te51kKS8Go3zLOsT4SiNrpNk3tCg6nlmZDhSGEY0PHwbFfIbgnbCtKqcl48STbBgptcri
B5vgLqYbONh3kpNfc/TPJE1+NaIO+dTc8QZj44e7uxB1mm/bKLf3k5k1T9AGMcTjnEEehhYLxPsZ
4sTKNObNrSlyqI/2mvdndjTgIi1KF9uV39lw9IzQojrvgzAcNOaaFnX9dQzNO7vfQ+dzBTCQZQzU
8Sh8TiQqAYKVlB2TYkZ3N6WQ67ql8Kgc2Tx3lK3G3vAS8sRWidoMfztP0scAI0o4O1L8DpyhPbtU
WMk/2jXdqo5JZgflaKNjaWHjwkVZqyALlsiJOYd6hf/FSczrWJr2AXgpSAFzj9i6S0KM97AWsh1U
o35n9gHZdHKhHRdP4OT1Tcw+HD3+NWdjTljZzz5Ondby9hXOndTD8ckYDM2hvPncHmJSdTs5I5gr
2e9Qxe6lgDMrnAJwqXvu2EzxYYGri2t6LdT0bNjuGyufF0TkbWnyc0Bzoo8Lz1Elh7dhNiE5VgFi
dTYrQc+4QjLDGOHXc1CyRbGLdvpscKrlZdBYV/mzBwpSN0PSeB0wR+WYpDLMUhOmqUB5I2dLe+N8
3HWWtul0vOue+9hgt3KayN+plPDO7MTy9PHDDD16IKD9jB5vEolty7JB5CY7VZmHvvBRvFjze2X1
OcYctwpKAQ9LMxvBoHVc7MZ7UbNFzOL1nQBFnp262AE3Df4xbA6HumMiCzpeCakIvuwp+e3xnBWz
+WwyaZWyk0cfS1rSzO02jCAFJc9ZpobVAFS11h2fgSXFeVc/6Hrkrwyt2mc94GtvNsDVamKowBOX
Vc6NfSTkHnUY8cyRFeKyn8iXNjcoR5PUBFV8sNrK/NFyonvkya6dI97wInMndWYrnu5hdXHm7Khz
KVz8asJHvcKzp5E4WM7FcUZgPEyzrw/54aCN4mL/7fjrra94ci9+0O4L/IBe1BwNkowbJSccpq2+
oP1r2dS4BqKULhg5orCRWDSoUfQK7YUSVnoMs707YmVo841JwiZXGC/b2aJYiZEQZH3CyYV3sXzP
RwfnGE4EB9p651m8JKoVZJGDhelxwPwIYC5cGXlw9IAxDbM/UmKUdGfHJHWPUNKL0OE2jUI0eyvD
qVskWcckA0zUYjSJOC/McaT2st5qGpS08Sd2/OeJSOpY8DjXhFR7wqqu+evM2VVsuoCIQMhKYq2e
QRRroCG8G7ArEnz10/Ix7SvC3+h6LAZJzUXLeUcK9WFjTUZLH2G5aQnTBlWBzOSxIk2fB8K2CWbs
gvFmIoQrOjCdnfk2CDxMjfWdZxPm3+lYEt7937PQYrv0Xy+0HqKv3/q/32jx5//ZaMm/bBNB06MA
R7f4L0mBfzZa1l+mZdgQlIFWeRCCyR38vwwBGy2mLs+zDRhFUlr01vyTIWCjxfLJ9Rys/4Zlif8Z
vcib/6b/ECFgoUVo2rSIPWGjd0z+Ef8+QsDj09VGHzKd+MkjPPkN2aqVKIxHV9Lp4QDlmcz5he3D
TOCYzTXz0I5QQUJ7j90W7dQeThwNvFgCFviqPUa581rPlscMlpudzMhzbqixng0rAndPeusTxw+u
mt+9exUzsjZmuyCKk2WjN8yUU3BOhF2T8sW5TBnUsoiBCMgh36P0co+WzHqmMjT2CZV9NkNqqvo+
GDdJ0eNA8Hr4OnAJg51recFXN7kb10qQHYfkUHB97AqABpWdPZST2HQFkGhcohBhSTVpOu+okQmu
1xGzw7vl0tFYaxfPVTufM75qB95oc10NkozXYwqh3h7rPJ4mXKurMU4GrFxYTJL+HJV8MuvRxfpn
4FB2IToYgPIXNgO7Z7Ysqur0ltuRzj4Fh0TSAF6W03Jwkq3JiB60FK3kA2kjH/2cIvMgA+CjjH1W
FjsH/VYV7iXt7XA1kP0YrHIrGuejwNkdt3PBFzYMY2RpEg7LobO2mH/xLKjxlE/AvJNkW4lkB42N
O1F4icd4M1QKZo36JJ5wdQr/HGjR1YGCw7e+GuADY2nap4wkLPWfi3xbSa7sw60TzAcgZZCctSA7
NA3qDJdpMQxvfetulUCJDIFgmAjH2P27IWWi1m8gmeddW/LtptWm6OU6BJLnVhxApA8dKS+1xdId
6GtZiIN0MXenqpZsv/wXXYAJ7gPrydDKx9Hob53HYGDRmOBN9bsVOfqu6rViEfr50nYsfGHmKdJc
h74D/cMGWzo2+ncZmRnJ62QXOy9pn/IDkbcMtLgNkb0vAVW3Ov2tBHvrQt8HTfoJL58+JrWJ/emc
eIhyHoaNuPZedCP4hHt5G5DBE1x/KyBPigmvtz+queqnhuDAI+F/a2V1itLso4rcG8Mw5hRQ3Kb7
B7GMPRo+u4ZypLZqqVtCZW/61YAnqpPiEDbJIetwx+AKPQYM2dCynqQeHbzEfx65F5BhY+nV4a3M
PDggOHBj7YvKwV3RmKukon7UVssKBAdxaw0/A16sJrsZSfTqaGLalFlz0kb4f0X7UFrpMtOiZwtG
UaLFm9rPjzn42aHLyhUDHrxpNTcDdlhBQUfJqlqjjEAxs7s9niR8elmTEJHnxlsCOJTTvMFo8Gb0
EPe4HgOaD/C5lIeYte3SCLVv0vevkj3mfNtPs27TkC5wlX10RbglO3EePd7MqYk3b5C8+DO03NLh
k00MydHcH58MZ2qIk8ycbdIjQTh1zX4BFAibcQhLNpipEP+cHeywg12sJDpOeXt3Y3WRVfrTt4wK
StTDKrTHB70b1tLhwEPHMKEgqsH+BECzDHsDDmZTcbP2DkVi7TpVfRaYSAcML5Vk21iPkDJVYL0A
MzpnwXCMu2Kve+0tyNIXTdMfXDjgVpPcDEdDZlUoLYIVSPIxikrsCDNsuqjgA0uRVkdVMYXfgQnA
RImTh0i7zBp+eYxxBECcIzyLVdSQIbeluBNHeRpKfqUdmO6Mh8FUn7Ftf9X0p/iDzkpfPoJ2jrhr
4xXPlYATG4GnKcaHZL4/TgkTC1JqVHc0joib6gvyD3I8jHrzKn0erMHwL2yrmIgAXPGRLd91jwUG
+nQ6VTB9i54gksPfr/Z5Mq1MLgFOB5iBTxqI7y00BiIrCQdFGy8s+Bk6i1UntCjL8f21ZcuRb5U/
AorzKPoyXJu5atdD2VZrLjrlfjDYzflW/Gaaf6b6JFqq2ITbefAsKPuGdF3vW0Ej7WgdmypAasgz
fZ5Z+1OfhOTMxp4AQZuPp0i0jFoEubwYGXTuvuLYxso/MUabeO86RSw3CJW37jMroPxMvHpi0i+O
WUrGMR5yaMqUXELbX40p2PpGBuOukam5njS4l1QPMFsCVm8dcXXApaC19ntKoQAC5S5eIo3ULiQx
HtCtXnjn1Ij3SL/5oS36cNtK+OJZEn1N4NDwOpg/upPhaByTg5bLfVak9zR3jgi7IPYqvJ1uSQcn
D53TYoc04icv5hlVYfnhhtlHHlcvYzSymJuMpedon1mHMaXtqlfDT5BVWmeBsHPROH40+K1Fsctn
UzBGqA5JB0Mo9hD7oddaUH40TmJbf4p5Z0pwwjTMZvIdsA+3MxvpZJi1TnM8xUmwTVQxboeieuhM
400xvEcW+9wyJZaYWgI8yFgsG0kuzqUzRHnFxe2TdRuDWU4HjZ+QEBvTob+1S/p7rOpLSDPeEZba
mTa6cY2Q8251zY/duyj06tZze+GNKl5bF89LltiSAQN7jR1bHEgNeyzK8NDP/kY/CIvkd+WsRaDm
O1D/Plj2hwcOfpHarybDErctB2i29K+coOFjzbww1hraQrUGX22tk7mCJWaQW5hDsexDe52x+l0N
QvGD0+0rImWxGqroF1D/Em/opq/ZFulQkpr86E0/XZbeNIEOrPP5Lsdg5XoDvGU8Hh2qUFtgJA/w
dUQNwhk99Q+hy2kXRwCeG+RnG49Kl+TYWCrxPPshiF0+xIw9rCo3Kc10bUZnjvbU8WbK9eFObfE9
ITODFNG+dBG75aly39h0bfKi6SCIla9N0+SrvvzNLbp5Qp2CTKVbBun05MJhGu7dwMddMie/TZvZ
LZ3hGKEg+yHl3tL47JlOcA1qDLOF4O8Phuzsedot0LN0OzkwsbsYDnrdh5A+BnVrXPutMLNtkqZX
z64PPrPwZszje54FLxHpbieYjZNdck/5hG6qFjWRmER9SJJhvoz3K9t05brzJ36nSU05VUxy/kkm
NaZ9srYLQ1CtgsEnWmigPaC/hLyoxhBwTv/IenAJPNOv10ZffxnYDQPa3OPW5PIp2dcW7Gd+tKR9
V+1PZg1f850dSaVemTaMAZ6uVnW3aS5BQAkc3MhYkOk6NKK/QgC0lplrsaMH5kjjBHuDz8GWrBjq
MzxmNqpGe0bgXJoKpTVyGC7bvH2d0NxKc7jGvv0bcrAz0BwCyJJd8+3m7UOUgnwMphJrSXjJNLYc
XQhoj2IuNCqMrMi3uJp67Ni9eSSAx/ya7bMJhX4EnuO0uzgUGCbeVa17C9rNrXXVaGJXivDa55SR
kyg1qaSVB2jweNlLmkSGNIWBm+4cN3nRQ/dOt0bEWJnTeqiZ9t4AsJGyRNUScB+zKZjlqjFvWafW
uSnWrrWlXl3WsBnr2Gney2rzhras36nMxJRvB4+EdNgLaFdK8y46q92wZ63Fy3uTgcDpXYO9cftZ
5DoMKd8B7suCuKEmmv6oH9LXmyH1XgwWyX0zbGB577S+fvb//lWzctZM/cpG+Q2Y1qWp352eE9z5
TItgrbOurkKPbPCwVnzVINbslZnMO3z7Ak4qXZoFSjJNavyLy6dx3oa3dvM+sB7vddKyZlXuMxbn
qNx8+7xKp74/Bj5Cd5c+lazaXcf4VPPuPZb6fSpRPwsY9xPASdzJRxoLWGNF70HT/E2Y2gI5zdaI
cupmIr8sHNb9lmaxFIrlN8hGcwXY8eymfKYiLHRsQU26e6vZHMC+csRKEKioXyoQ9IgTp9YkusM7
G53l1GBCMCCnUrGxCmZ3Akr2xk/CS45tQSe6Y7niy5/9DA7GBjJPr4gG7iadPQ8J5gc6Lt5jI360
yNFkmCOc2SUBKGzjY5uQ2Cem2UdR4UU3MFY0GCzofb47GC762XkhuSemtrsesGSE1LnDb0IWEccO
y0aoaVsRmFsKsTc9lg43TY4UA69GrB6gWDfKIreCBcTHCjLKaWNgDXGxiCgHSOmsWf9f5q5mOW0Y
CL+Kp3eobRnZPjQHHJpQ2oY2GdrJhVGMixX8Q40NMe/Qh+ixhzwFfbB+sjGBYNwfMx104ICMVrus
dter/XEbn0hMbilCSYYpOqtzBJfMsyATdGNU0OwsFvEnDXM4uIcl7pqINEwis9fy4B9EyIqZKBdL
hLCg+UFvZtIOkvoH6HNvBSkU6j2ifaauay2RrmEu4AxfjPsoQ43DiIQW6gRk8hkNOttUQTV+Tpbv
YoQM4u3P7M5RS7bdiugDLllm6FLoI7kM4j70YdCiLhCsUX7hu1MVVzbEfW02vt6FCEdcIJnHmmtI
9vNhP5tj+QqJfxBQi2FXUaZvUj0ZcHdxNVnKoYUKtt3l0FfbLvqe0dgb+A+AmN7jfhi30RM0ZRav
CYtwfE5VvxNO/D4aSPbcABHXRLaEHa6oGtJ3ph2+nHdPx7XzMq+AcM5i1kFXzTj9kDhR+tGZJV68
qY8gZrPCCDeoGPgvDxWFFsoXkpxs0Zt06rx6wUY+D2BXxxG347LwZTQo3nEWZRvLdl21jsew72QE
AJrZJHC/UAQIyNlA5WwPzcvW0wpaJZsykamaA9oi0CESVGOX07L6mZ2d2yECxcR/MOZhsE0B/bmf
7ADqzxbYQV3XUMRGQzOfbMD/tIs6IYYio91PPo14bJD6/1Pgdzyg5ht7Yt0DhHi2zg4hDIKDj1Ii
G0y3CWE0ERYvo+gIPsQ4VUII/2atwwAHpyrDJWlqKOcuxt5hMAisOkWlaEEpxolyhJJvrBZHoG6F
3Gopeo4oTv82R+hN9DzDfXJ+BE/vSChwNdflBBmGvaEYQHEb81YTJqZC4FRfjxNlARX1empRAIoB
mQI61dCooOws6E1K4chUyd8LhT/gl42ytVzujTI1y51ZmTY+9EChYvbn1+olK2PU2uTkZM8JpZuD
flLCZztyM5P/W5OFPtj++Rq/fcileyq+vOROxCLbTTNs0/Uu3zMfWtoCxIh5EhrKOz5ngbSvDiGz
kIktspkOmw8bhqiExaYc1ZQlC+aPFH6R+hEbJ06xrqAaQFFDhbCtC+o6TGK3GqkWIRTS7DiQkFvC
5uXkgwmANhLiHqwuqLy7SMk/VGScQanUhZHXEkulAYvSCkhHwEYk0K0epYCNpLfszvEroB2B99a3
mxVAII7rEu8yYiPHlnrR6jsKsq1+VEA7Ao/3WTRK7rjtVICBtqqL1CCdhT+/8YBVgIESrwvmykN5
18SuAHKEw3rrrR7LRNz6AAnVVhePQhI0rrnnzA6IhDxDVJjX1eDK5P3mRWFfCxSvQGU/29Vw4gnb
c1h09gsAAP//</cx:binary>
              </cx:geoCache>
            </cx:geography>
          </cx:layoutPr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1">
  <cs:axisTitle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</xdr:colOff>
      <xdr:row>19</xdr:row>
      <xdr:rowOff>152400</xdr:rowOff>
    </xdr:from>
    <xdr:to>
      <xdr:col>7</xdr:col>
      <xdr:colOff>179070</xdr:colOff>
      <xdr:row>33</xdr:row>
      <xdr:rowOff>40005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raj">
              <a:extLst>
                <a:ext uri="{FF2B5EF4-FFF2-40B4-BE49-F238E27FC236}">
                  <a16:creationId xmlns:a16="http://schemas.microsoft.com/office/drawing/2014/main" id="{C41CC504-9BA5-2BBD-A09A-D32DFD6FDD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raj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1370" y="4343400"/>
              <a:ext cx="1828800" cy="25546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72390</xdr:rowOff>
    </xdr:from>
    <xdr:to>
      <xdr:col>13</xdr:col>
      <xdr:colOff>825</xdr:colOff>
      <xdr:row>30</xdr:row>
      <xdr:rowOff>29940</xdr:rowOff>
    </xdr:to>
    <xdr:grpSp>
      <xdr:nvGrpSpPr>
        <xdr:cNvPr id="25" name="Skupina 15">
          <a:extLst>
            <a:ext uri="{FF2B5EF4-FFF2-40B4-BE49-F238E27FC236}">
              <a16:creationId xmlns:a16="http://schemas.microsoft.com/office/drawing/2014/main" id="{8338FA7D-A0CF-9E1F-6A98-EE8A4C97604D}"/>
            </a:ext>
          </a:extLst>
        </xdr:cNvPr>
        <xdr:cNvGrpSpPr>
          <a:grpSpLocks noChangeAspect="1"/>
        </xdr:cNvGrpSpPr>
      </xdr:nvGrpSpPr>
      <xdr:grpSpPr>
        <a:xfrm>
          <a:off x="86264" y="1987454"/>
          <a:ext cx="8860153" cy="4175867"/>
          <a:chOff x="66675" y="1996440"/>
          <a:chExt cx="8648700" cy="4442460"/>
        </a:xfrm>
      </xdr:grpSpPr>
      <xdr:graphicFrame macro="">
        <xdr:nvGraphicFramePr>
          <xdr:cNvPr id="26" name="Graf 2">
            <a:extLst>
              <a:ext uri="{FF2B5EF4-FFF2-40B4-BE49-F238E27FC236}">
                <a16:creationId xmlns:a16="http://schemas.microsoft.com/office/drawing/2014/main" id="{070586A5-A601-44D1-8BEB-58F3770E900A}"/>
              </a:ext>
              <a:ext uri="{147F2762-F138-4A5C-976F-8EAC2B608ADB}">
                <a16:predDERef xmlns:a16="http://schemas.microsoft.com/office/drawing/2014/main" pred="{C41CC504-9BA5-2BBD-A09A-D32DFD6FDD22}"/>
              </a:ext>
            </a:extLst>
          </xdr:cNvPr>
          <xdr:cNvGraphicFramePr>
            <a:graphicFrameLocks/>
          </xdr:cNvGraphicFramePr>
        </xdr:nvGraphicFramePr>
        <xdr:xfrm>
          <a:off x="66675" y="1996440"/>
          <a:ext cx="8648700" cy="44424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27" name="Obrázek 14" descr="crr">
            <a:extLst>
              <a:ext uri="{FF2B5EF4-FFF2-40B4-BE49-F238E27FC236}">
                <a16:creationId xmlns:a16="http://schemas.microsoft.com/office/drawing/2014/main" id="{B3658C75-80D0-420C-BC21-7584A6101DFA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477125" y="2047875"/>
            <a:ext cx="1191815" cy="3143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25881</xdr:colOff>
      <xdr:row>30</xdr:row>
      <xdr:rowOff>157973</xdr:rowOff>
    </xdr:from>
    <xdr:to>
      <xdr:col>13</xdr:col>
      <xdr:colOff>26706</xdr:colOff>
      <xdr:row>53</xdr:row>
      <xdr:rowOff>96473</xdr:rowOff>
    </xdr:to>
    <xdr:grpSp>
      <xdr:nvGrpSpPr>
        <xdr:cNvPr id="22" name="Skupina 11">
          <a:extLst>
            <a:ext uri="{FF2B5EF4-FFF2-40B4-BE49-F238E27FC236}">
              <a16:creationId xmlns:a16="http://schemas.microsoft.com/office/drawing/2014/main" id="{0C713BF5-46AF-F35D-8A3E-7D798EBF6B7C}"/>
            </a:ext>
            <a:ext uri="{147F2762-F138-4A5C-976F-8EAC2B608ADB}">
              <a16:predDERef xmlns:a16="http://schemas.microsoft.com/office/drawing/2014/main" pred="{8338FA7D-A0CF-9E1F-6A98-EE8A4C97604D}"/>
            </a:ext>
          </a:extLst>
        </xdr:cNvPr>
        <xdr:cNvGrpSpPr>
          <a:grpSpLocks noChangeAspect="1"/>
        </xdr:cNvGrpSpPr>
      </xdr:nvGrpSpPr>
      <xdr:grpSpPr>
        <a:xfrm>
          <a:off x="112145" y="6291354"/>
          <a:ext cx="8860153" cy="4105059"/>
          <a:chOff x="51975" y="6483372"/>
          <a:chExt cx="8622370" cy="4532240"/>
        </a:xfrm>
      </xdr:grpSpPr>
      <xdr:grpSp>
        <xdr:nvGrpSpPr>
          <xdr:cNvPr id="23" name="Skupina 5">
            <a:extLst>
              <a:ext uri="{FF2B5EF4-FFF2-40B4-BE49-F238E27FC236}">
                <a16:creationId xmlns:a16="http://schemas.microsoft.com/office/drawing/2014/main" id="{9C928FD2-DCD2-72A3-8252-D6D23135E469}"/>
              </a:ext>
            </a:extLst>
          </xdr:cNvPr>
          <xdr:cNvGrpSpPr/>
        </xdr:nvGrpSpPr>
        <xdr:grpSpPr>
          <a:xfrm>
            <a:off x="51975" y="6483372"/>
            <a:ext cx="8622370" cy="4532240"/>
            <a:chOff x="-7348689" y="5564321"/>
            <a:chExt cx="15855282" cy="9728147"/>
          </a:xfrm>
        </xdr:grpSpPr>
        <mc:AlternateContent xmlns:mc="http://schemas.openxmlformats.org/markup-compatibility/2006">
          <mc:Choice xmlns:cx1="http://schemas.microsoft.com/office/drawing/2015/9/8/chartex" Requires="cx1">
            <xdr:graphicFrame macro="">
              <xdr:nvGraphicFramePr>
                <xdr:cNvPr id="24" name="Graf 7">
                  <a:extLst>
                    <a:ext uri="{FF2B5EF4-FFF2-40B4-BE49-F238E27FC236}">
                      <a16:creationId xmlns:a16="http://schemas.microsoft.com/office/drawing/2014/main" id="{90E39CDC-576F-8BFB-911A-46D41D6CB365}"/>
                    </a:ext>
                  </a:extLst>
                </xdr:cNvPr>
                <xdr:cNvGraphicFramePr>
                  <a:graphicFrameLocks noChangeAspect="1"/>
                </xdr:cNvGraphicFramePr>
              </xdr:nvGraphicFramePr>
              <xdr:xfrm>
                <a:off x="-7348689" y="5564321"/>
                <a:ext cx="15855282" cy="9728147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3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-7348689" y="5564321"/>
                  <a:ext cx="15855282" cy="9728147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28" name="TextovéPole 9">
              <a:extLst>
                <a:ext uri="{FF2B5EF4-FFF2-40B4-BE49-F238E27FC236}">
                  <a16:creationId xmlns:a16="http://schemas.microsoft.com/office/drawing/2014/main" id="{DAAA29BD-F948-C5FC-766C-075FAE6EAF7B}"/>
                </a:ext>
              </a:extLst>
            </xdr:cNvPr>
            <xdr:cNvSpPr txBox="1"/>
          </xdr:nvSpPr>
          <xdr:spPr>
            <a:xfrm>
              <a:off x="5810331" y="14125052"/>
              <a:ext cx="2526306" cy="1013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cs-CZ" sz="1050" b="1">
                  <a:solidFill>
                    <a:srgbClr val="00529C"/>
                  </a:solidFill>
                </a:rPr>
                <a:t>*žádosti v pozitivních stavech</a:t>
              </a:r>
            </a:p>
          </xdr:txBody>
        </xdr:sp>
      </xdr:grpSp>
      <xdr:pic>
        <xdr:nvPicPr>
          <xdr:cNvPr id="29" name="Obrázek 10" descr="crr">
            <a:extLst>
              <a:ext uri="{FF2B5EF4-FFF2-40B4-BE49-F238E27FC236}">
                <a16:creationId xmlns:a16="http://schemas.microsoft.com/office/drawing/2014/main" id="{DDD212A3-7A81-4F55-B4F1-D90130A99A03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67445" y="6572990"/>
            <a:ext cx="1190616" cy="30566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3051</xdr:colOff>
      <xdr:row>54</xdr:row>
      <xdr:rowOff>27945</xdr:rowOff>
    </xdr:from>
    <xdr:to>
      <xdr:col>13</xdr:col>
      <xdr:colOff>3876</xdr:colOff>
      <xdr:row>76</xdr:row>
      <xdr:rowOff>156945</xdr:rowOff>
    </xdr:to>
    <xdr:grpSp>
      <xdr:nvGrpSpPr>
        <xdr:cNvPr id="17" name="Skupina 13">
          <a:extLst>
            <a:ext uri="{FF2B5EF4-FFF2-40B4-BE49-F238E27FC236}">
              <a16:creationId xmlns:a16="http://schemas.microsoft.com/office/drawing/2014/main" id="{0B6B3E98-FEBD-CB48-9B96-278370AD46BA}"/>
            </a:ext>
          </a:extLst>
        </xdr:cNvPr>
        <xdr:cNvGrpSpPr>
          <a:grpSpLocks noChangeAspect="1"/>
        </xdr:cNvGrpSpPr>
      </xdr:nvGrpSpPr>
      <xdr:grpSpPr>
        <a:xfrm>
          <a:off x="89315" y="10509039"/>
          <a:ext cx="8860153" cy="4114404"/>
          <a:chOff x="23157" y="11251599"/>
          <a:chExt cx="8626860" cy="4079652"/>
        </a:xfrm>
      </xdr:grpSpPr>
      <xdr:grpSp>
        <xdr:nvGrpSpPr>
          <xdr:cNvPr id="18" name="Skupina 6">
            <a:extLst>
              <a:ext uri="{FF2B5EF4-FFF2-40B4-BE49-F238E27FC236}">
                <a16:creationId xmlns:a16="http://schemas.microsoft.com/office/drawing/2014/main" id="{1C275395-C713-28BE-EEF1-E639982B2207}"/>
              </a:ext>
            </a:extLst>
          </xdr:cNvPr>
          <xdr:cNvGrpSpPr>
            <a:grpSpLocks/>
          </xdr:cNvGrpSpPr>
        </xdr:nvGrpSpPr>
        <xdr:grpSpPr>
          <a:xfrm>
            <a:off x="23157" y="11251599"/>
            <a:ext cx="8626860" cy="4079652"/>
            <a:chOff x="1486248" y="6390942"/>
            <a:chExt cx="8640001" cy="4320000"/>
          </a:xfrm>
        </xdr:grpSpPr>
        <mc:AlternateContent xmlns:mc="http://schemas.openxmlformats.org/markup-compatibility/2006">
          <mc:Choice xmlns:cx4="http://schemas.microsoft.com/office/drawing/2016/5/10/chartex" Requires="cx4">
            <xdr:graphicFrame macro="">
              <xdr:nvGraphicFramePr>
                <xdr:cNvPr id="19" name="Graf 3">
                  <a:extLst>
                    <a:ext uri="{FF2B5EF4-FFF2-40B4-BE49-F238E27FC236}">
                      <a16:creationId xmlns:a16="http://schemas.microsoft.com/office/drawing/2014/main" id="{DA56A805-DC78-CD46-73BF-3380E9C1F8E7}"/>
                    </a:ext>
                  </a:extLst>
                </xdr:cNvPr>
                <xdr:cNvGraphicFramePr/>
              </xdr:nvGraphicFramePr>
              <xdr:xfrm>
                <a:off x="1486248" y="6390942"/>
                <a:ext cx="8640001" cy="4320000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4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486248" y="6390942"/>
                  <a:ext cx="8640001" cy="432000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20" name="TextovéPole 1">
              <a:extLst>
                <a:ext uri="{FF2B5EF4-FFF2-40B4-BE49-F238E27FC236}">
                  <a16:creationId xmlns:a16="http://schemas.microsoft.com/office/drawing/2014/main" id="{8D196C78-2D08-8239-9809-1A312359CB1A}"/>
                </a:ext>
              </a:extLst>
            </xdr:cNvPr>
            <xdr:cNvSpPr txBox="1"/>
          </xdr:nvSpPr>
          <xdr:spPr>
            <a:xfrm>
              <a:off x="1506787" y="10411080"/>
              <a:ext cx="2168665" cy="222933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1000" b="1" baseline="0">
                  <a:solidFill>
                    <a:srgbClr val="00529C"/>
                  </a:solidFill>
                  <a:effectLst/>
                </a:rPr>
                <a:t>*žádosti v pozitivních stavech </a:t>
              </a:r>
              <a:endParaRPr lang="cs-CZ" sz="1000" kern="1200">
                <a:solidFill>
                  <a:srgbClr val="00529C"/>
                </a:solidFill>
              </a:endParaRPr>
            </a:p>
          </xdr:txBody>
        </xdr:sp>
      </xdr:grpSp>
      <xdr:pic>
        <xdr:nvPicPr>
          <xdr:cNvPr id="21" name="Obrázek 12" descr="crr">
            <a:extLst>
              <a:ext uri="{FF2B5EF4-FFF2-40B4-BE49-F238E27FC236}">
                <a16:creationId xmlns:a16="http://schemas.microsoft.com/office/drawing/2014/main" id="{FE584992-60E0-466A-A611-246A4C297CC9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38080" y="11380968"/>
            <a:ext cx="1190616" cy="30566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51759</xdr:colOff>
      <xdr:row>54</xdr:row>
      <xdr:rowOff>1</xdr:rowOff>
    </xdr:from>
    <xdr:to>
      <xdr:col>12</xdr:col>
      <xdr:colOff>597717</xdr:colOff>
      <xdr:row>76</xdr:row>
      <xdr:rowOff>135850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A7E374-253D-BF02-76E2-46DCC163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59" y="10481095"/>
          <a:ext cx="8870449" cy="412125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0.79295</cdr:x>
      <cdr:y>0.95069</cdr:y>
    </cdr:from>
    <cdr:to>
      <cdr:x>0.9967</cdr:x>
      <cdr:y>1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8977D89D-E0CE-CE59-7392-DA5B78689CF1}"/>
            </a:ext>
          </a:extLst>
        </cdr:cNvPr>
        <cdr:cNvSpPr txBox="1"/>
      </cdr:nvSpPr>
      <cdr:spPr>
        <a:xfrm xmlns:a="http://schemas.openxmlformats.org/drawingml/2006/main">
          <a:off x="6858000" y="4223386"/>
          <a:ext cx="1762124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 b="1" baseline="0">
              <a:solidFill>
                <a:srgbClr val="00529C"/>
              </a:solidFill>
              <a:effectLst/>
            </a:rPr>
            <a:t>*žádosti v pozitivních stavech </a:t>
          </a:r>
          <a:endParaRPr lang="cs-CZ" sz="1000" kern="1200">
            <a:solidFill>
              <a:srgbClr val="00529C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el Sevc" refreshedDate="45943.433551273149" createdVersion="8" refreshedVersion="8" minRefreshableVersion="3" recordCount="2417" xr:uid="{A1BD42FF-7E77-4DD9-B4C1-333ED3FFE400}">
  <cacheSource type="worksheet">
    <worksheetSource name="Data_Pocet_zadosti[[Kraj]:[Kód obce (LAU2)]]"/>
  </cacheSource>
  <cacheFields count="4">
    <cacheField name="Kraj" numFmtId="0">
      <sharedItems containsBlank="1" count="10">
        <s v="Moravskoslezský kraj"/>
        <s v="Olomoucký kraj"/>
        <s v="Pardubický kraj"/>
        <s v="Zlínský kraj"/>
        <s v="Kraj Vysočina"/>
        <s v="Královéhradecký kraj"/>
        <s v="Liberecký kraj" u="1"/>
        <s v="Jihočeský kraj" u="1"/>
        <m u="1"/>
        <s v="Středočeský kraj" u="1"/>
      </sharedItems>
    </cacheField>
    <cacheField name="Obec" numFmtId="0">
      <sharedItems containsBlank="1" count="100">
        <s v="Karlovice"/>
        <s v="Bohumín"/>
        <s v="Bělá pod Pradědem"/>
        <s v="Ostrava"/>
        <s v="Albrechtice"/>
        <s v="Brantice"/>
        <s v="Olomouc"/>
        <s v="Jeseník"/>
        <s v="Bravantice"/>
        <s v="Baška"/>
        <s v="Bohušov"/>
        <s v="Dobroslavice"/>
        <s v="Bohdíkov"/>
        <s v="Bernartice"/>
        <s v="Bílá Voda"/>
        <s v="Borová"/>
        <s v="Bílovec"/>
        <s v="Český Těšín"/>
        <s v="Brumovice"/>
        <s v="Bruntál"/>
        <s v="Dolní Studénky"/>
        <s v="Dlouhá Stráň"/>
        <s v="Dolní Benešov"/>
        <s v="Dětmarovice"/>
        <s v="Dolní Lutyně"/>
        <s v="Frýdek-Místek"/>
        <s v="Jindřichov"/>
        <s v="Fulnek"/>
        <s v="Hanušovice"/>
        <s v="Havířov"/>
        <s v="Heřmanovice"/>
        <s v="Hladké Životice"/>
        <s v="Slezské Rudoltice"/>
        <s v="Holčovice"/>
        <s v="Holešov"/>
        <s v="Hukvaldy"/>
        <s v="Hulín"/>
        <s v="Ruda nad Moravou"/>
        <s v="Javorník"/>
        <s v="Karviná"/>
        <s v="Kozlovice"/>
        <s v="Krnov"/>
        <s v="Lipová-lázně"/>
        <s v="Liptaň"/>
        <s v="Litovel"/>
        <s v="Město Albrechtice"/>
        <s v="Morávka"/>
        <s v="Opava"/>
        <s v="Orlová"/>
        <s v="Petrovice u Karviné"/>
        <s v="Písečná"/>
        <s v="Vlčice"/>
        <s v="Sedlnice"/>
        <s v="Skorošice"/>
        <s v="Stará Červená Voda"/>
        <s v="Světlá Hora"/>
        <s v="Třemešná"/>
        <s v="Velká Kraš"/>
        <s v="Vrbno pod Pradědem"/>
        <s v="Zlaté Hory"/>
        <s v="Hošťálkovy"/>
        <s v="Hradec-Nová Ves"/>
        <s v="Kravaře"/>
        <s v="Klimkovice"/>
        <s v="Kobeřice"/>
        <s v="Kobylá nad Vidnavkou"/>
        <s v="Mikulovice"/>
        <s v="Stará Ves nad Ondřejnicí"/>
        <s v="Krasov"/>
        <s v="Liboš"/>
        <s v="Lesnice"/>
        <s v="Velká Polom"/>
        <s v="Píšť"/>
        <s v="Zátor"/>
        <s v="Ludgeřovice"/>
        <s v="Ludvíkov"/>
        <s v="Široká Niva"/>
        <s v="Mysločovice"/>
        <s v="Nové Heřminovy"/>
        <s v="Otovice"/>
        <s v="Rapotín"/>
        <s v="Černá Voda"/>
        <s v="Rychvald"/>
        <s v="Vápenná"/>
        <s v="Sazovice"/>
        <s v="Slezské Pavlovice"/>
        <s v="Žulová"/>
        <s v="Sudice"/>
        <s v="Velké Albrechtice"/>
        <s v="Vidnava"/>
        <s v="Vikýřovice"/>
        <s v="Zahnašovice"/>
        <s v="Úvalno"/>
        <s v="Česká Ves"/>
        <s v="Štítina"/>
        <s v="Český Rudolec" u="1"/>
        <m u="1"/>
        <s v="Nová Ves I" u="1"/>
        <s v="Bělá pod Bezdězem" u="1"/>
        <s v="Šumperk" u="1"/>
      </sharedItems>
    </cacheField>
    <cacheField name="Část obce" numFmtId="0">
      <sharedItems containsBlank="1" count="166">
        <s v=" Nové Purkartice "/>
        <s v=" Karlovice ve Slezsku "/>
        <s v=" Nový Bohumín "/>
        <s v=" Kopytov "/>
        <s v=" Starý Bohumín "/>
        <s v=" Pudlov "/>
        <s v=" Skřečoň "/>
        <s v=" Vrbice nad Odrou "/>
        <s v=" Domašov u Jeseníka "/>
        <s v=" Adolfovice "/>
        <s v=" Nová Ves u Ostravy "/>
        <s v=" Přívoz "/>
        <s v=" Petřkovice u Ostravy "/>
        <s v=" Stará Bělá "/>
        <s v=" Polanka nad Odrou "/>
        <s v=" Koblov "/>
        <s v=" Třebovice ve Slezsku "/>
        <s v=" Svinov "/>
        <s v=" Lhotka u Ostravy "/>
        <s v=" Hrabová "/>
        <s v=" Poruba "/>
        <s v=" Albrechtice u Českého Těšína "/>
        <s v=" Brantice "/>
        <s v=" Radim u Brantic "/>
        <s v=" Chomoutov "/>
        <s v=" Jeseník "/>
        <s v=" Bukovice u Jeseníka "/>
        <s v=" Seč u Jeseníka "/>
        <s v=" Bravantice "/>
        <s v=" Baška "/>
        <s v=" Bohušov "/>
        <s v=" Dolní Povelice "/>
        <s v=" Dobroslavice "/>
        <s v=" Dolní Bohdíkov "/>
        <s v=" Raškov Ves "/>
        <s v=" Raškov Dvůr "/>
        <s v=" Bernartice u Javorníka "/>
        <s v=" Bílá Voda u Javorníka "/>
        <s v=" Borová u Poličky "/>
        <s v=" Lubojaty "/>
        <s v=" Bílovec-město "/>
        <s v=" Stará Ves u Bílovce "/>
        <s v=" Český Těšín "/>
        <s v=" Brumovice u Opavy "/>
        <s v=" Skrochovice "/>
        <s v=" Bruntál-město "/>
        <s v=" Dolní Studénky "/>
        <s v=" Dlouhá Stráň "/>
        <s v=" Dolní Benešov "/>
        <s v=" Dětmarovice "/>
        <s v=" Věřňovice "/>
        <s v=" Frýdek "/>
        <s v=" Jindřichov ve Slezsku "/>
        <s v=" Arnultovice u Jindřichova "/>
        <s v=" Stachovice "/>
        <s v=" Hanušovice "/>
        <s v=" Hynčice nad Moravou "/>
        <s v=" Bludovice "/>
        <s v=" Heřmanovice "/>
        <s v=" Hladké Životice "/>
        <s v=" Ves Rudoltice "/>
        <s v=" Hejnov "/>
        <s v=" Holčovice "/>
        <s v=" Spálené "/>
        <s v=" Količín "/>
        <s v=" Sklenov "/>
        <s v=" Chrášťany u Hulína "/>
        <s v=" Ruda nad Moravou "/>
        <s v=" Javorník-ves "/>
        <s v=" Pusté Žibřidovice "/>
        <s v=" Pleče "/>
        <s v=" Nové Losiny "/>
        <s v=" Karviná-město "/>
        <s v=" Kozlovice "/>
        <s v=" Krnov-Horní Předměstí "/>
        <s v=" Opavské Předměstí "/>
        <s v=" Krásné Loučky "/>
        <s v=" Dolní Lipová "/>
        <s v=" Horní Lipová "/>
        <s v=" Liptaň "/>
        <s v=" Horní Povelice "/>
        <s v=" Litovel "/>
        <s v=" Linhartovy "/>
        <s v=" Opavice "/>
        <s v=" Město Albrechtice "/>
        <s v=" Hynčice u Krnova "/>
        <s v=" Morávka "/>
        <s v=" Kateřinky u Opavy "/>
        <s v=" Opava-Předměstí "/>
        <s v=" Držkovice "/>
        <s v=" Vávrovice "/>
        <s v=" Komárov u Opavy "/>
        <s v=" Palhanec "/>
        <s v=" Malé Hoštice "/>
        <s v=" Jaktař "/>
        <s v=" Opava-Město "/>
        <s v=" Poruba u Orlové "/>
        <s v=" Závada nad Olší "/>
        <s v=" Písečná u Jeseníka "/>
        <s v=" Studený Zejf "/>
        <s v=" Vlčice u Javorníka "/>
        <s v=" Sedlnice "/>
        <s v=" Dolní Skorošice "/>
        <s v=" Horní Skorošice "/>
        <s v=" Dolní Červená Voda "/>
        <s v=" Stará Červená Voda "/>
        <s v=" Nová Červená Voda "/>
        <s v=" Dětřichovice "/>
        <s v=" Třemešná "/>
        <s v=" Malá Kraš "/>
        <s v=" Velká Kraš "/>
        <s v=" Fojtova Kraš "/>
        <s v=" Hukovice u Velké Kraše "/>
        <s v=" Mnichov pod Pradědem "/>
        <s v=" Železná pod Pradědem "/>
        <s v=" Zlaté Hory v Jeseníkách "/>
        <s v=" Staré Purkartice "/>
        <s v=" Vraclávek "/>
        <s v=" Křížová ve Slezsku "/>
        <s v=" Hošťálkovy "/>
        <s v=" Hradec u Jeseníka "/>
        <s v=" Kravaře ve Slezsku "/>
        <s v=" Klimkovice "/>
        <s v=" Kobeřice ve Slezsku "/>
        <s v=" Kobylá nad Vidnavkou "/>
        <s v=" Mikulovice u Jeseníka "/>
        <s v=" Široký Brod "/>
        <s v=" Stará Ves nad Ondřejnicí "/>
        <s v=" Krasov "/>
        <s v=" Krnov "/>
        <s v=" Lesnice "/>
        <s v=" Velká Polom "/>
        <s v=" Píšť "/>
        <s v=" Loučky u Zátoru "/>
        <s v=" Zátor "/>
        <s v=" Ludgeřovice "/>
        <s v=" Ludvíkov pod Pradědem "/>
        <s v=" Markvartice u Široké Nivy "/>
        <s v=" Široká Niva "/>
        <s v=" Mikulovice "/>
        <s v=" Mysločovice "/>
        <s v=" Nové Heřminovy "/>
        <s v=" Otovice u Broumova "/>
        <s v=" Rapotín "/>
        <s v=" Černá Voda "/>
        <s v=" Rychvald "/>
        <s v=" Vápenná "/>
        <s v=" Sazovice "/>
        <s v=" Slezské Pavlovice "/>
        <s v=" Tomíkovice "/>
        <s v=" Žulová "/>
        <s v=" Sudice "/>
        <s v=" Velké Albrechtice "/>
        <s v=" Vidnava "/>
        <s v=" Vikýřovice "/>
        <s v=" Zahnašovice "/>
        <s v=" Úvalno "/>
        <s v=" Česká Ves "/>
        <s v=" Štítina "/>
        <s v=" Karlovice " u="1"/>
        <s v=" Markvarec " u="1"/>
        <m u="1"/>
        <s v=" Moravská Ostrava " u="1"/>
        <s v=" Nová Ves I " u="1"/>
        <s v=" Bělá pod Bezdězem " u="1"/>
        <s v=" Šumperk " u="1"/>
      </sharedItems>
    </cacheField>
    <cacheField name="Kód obce (LAU2)" numFmtId="0">
      <sharedItems containsSemiMixedTypes="0" containsString="0" containsNumber="1" containsInteger="1" minValue="500496" maxValue="599832" count="139">
        <n v="597481"/>
        <n v="599051"/>
        <n v="523917"/>
        <n v="554821"/>
        <n v="598925"/>
        <n v="597210"/>
        <n v="500496"/>
        <n v="536385"/>
        <n v="556858"/>
        <n v="598011"/>
        <n v="597201"/>
        <n v="569895"/>
        <n v="525804"/>
        <n v="524891"/>
        <n v="525227"/>
        <n v="577839"/>
        <n v="599247"/>
        <n v="598933"/>
        <n v="506320"/>
        <n v="597180"/>
        <n v="553379"/>
        <n v="551708"/>
        <n v="506702"/>
        <n v="598941"/>
        <n v="598968"/>
        <n v="598003"/>
        <n v="597449"/>
        <n v="599352"/>
        <n v="535532"/>
        <n v="555088"/>
        <n v="597325"/>
        <n v="569666"/>
        <n v="597813"/>
        <n v="597341"/>
        <n v="588458"/>
        <n v="598691"/>
        <n v="588491"/>
        <n v="540978"/>
        <n v="536148"/>
        <n v="536521"/>
        <n v="598917"/>
        <n v="598321"/>
        <n v="597520"/>
        <n v="540030"/>
        <n v="597571"/>
        <n v="503444"/>
        <n v="597635"/>
        <n v="598445"/>
        <n v="505927"/>
        <n v="599069"/>
        <n v="599077"/>
        <n v="540684"/>
        <n v="541346"/>
        <n v="599832"/>
        <n v="553484"/>
        <n v="541036"/>
        <n v="597872"/>
        <n v="597911"/>
        <n v="553468"/>
        <n v="597961"/>
        <n v="597996"/>
        <n v="597392"/>
        <n v="553301"/>
        <n v="507580"/>
        <n v="599549"/>
        <n v="507504"/>
        <n v="557218"/>
        <n v="540382"/>
        <n v="598739"/>
        <n v="597511"/>
        <n v="569003"/>
        <n v="537284"/>
        <n v="510882"/>
        <n v="509647"/>
        <n v="597988"/>
        <n v="507971"/>
        <n v="551996"/>
        <n v="597899"/>
        <n v="591157"/>
        <n v="585505"/>
        <n v="569551"/>
        <n v="574317"/>
        <n v="540862"/>
        <n v="533491"/>
        <n v="599107"/>
        <n v="541249"/>
        <n v="585726"/>
        <n v="551881"/>
        <n v="541575"/>
        <n v="510378"/>
        <n v="568422"/>
        <n v="541303"/>
        <n v="569445"/>
        <n v="589152"/>
        <n v="597937"/>
        <n v="569356"/>
        <n v="510491"/>
        <n v="577219" u="1"/>
        <n v="546097" u="1"/>
        <n v="535443" u="1"/>
        <n v="523704" u="1"/>
        <n v="506460" u="1"/>
        <n v="584762" u="1"/>
        <n v="589250" u="1"/>
        <n v="598569" u="1"/>
        <n v="537489" u="1"/>
        <n v="554782" u="1"/>
        <n v="597350" u="1"/>
        <n v="597783" u="1"/>
        <n v="552542" u="1"/>
        <n v="581283" u="1"/>
        <n v="598879" u="1"/>
        <n v="511382" u="1"/>
        <n v="552003" u="1"/>
        <n v="586846" u="1"/>
        <n v="597546" u="1"/>
        <n v="554901" u="1"/>
        <n v="598810" u="1"/>
        <n v="582786" u="1"/>
        <n v="510483" u="1"/>
        <n v="507920" u="1"/>
        <n v="595098" u="1"/>
        <n v="529958" u="1"/>
        <n v="538744" u="1"/>
        <n v="552313" u="1"/>
        <n v="564991" u="1"/>
        <n v="599565" u="1"/>
        <n v="562335" u="1"/>
        <n v="525588" u="1"/>
        <n v="510939" u="1"/>
        <n v="585068" u="1"/>
        <n v="536091" u="1"/>
        <n v="574082" u="1"/>
        <n v="568830" u="1"/>
        <n v="510343" u="1"/>
        <n v="549240" u="1"/>
        <n v="541354" u="1"/>
        <n v="541117" u="1"/>
        <n v="51028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51.567279629628" createdVersion="8" refreshedVersion="8" minRefreshableVersion="3" recordCount="2572" xr:uid="{47318649-F132-4F85-B7C2-252B0134431B}">
  <cacheSource type="worksheet">
    <worksheetSource name="Data_Pocet_zadosti[Kraj]"/>
  </cacheSource>
  <cacheFields count="1">
    <cacheField name="Kraj" numFmtId="0">
      <sharedItems containsBlank="1" count="10">
        <s v="Moravskoslezský kraj"/>
        <s v="Olomoucký kraj"/>
        <s v="Pardubický kraj"/>
        <s v="Zlínský kraj"/>
        <s v="Kraj Vysočina"/>
        <s v="Královéhradecký kraj"/>
        <s v="Liberecký kraj" u="1"/>
        <s v="Jihočeský kraj" u="1"/>
        <m u="1"/>
        <s v="Středočeský kraj" u="1"/>
      </sharedItems>
    </cacheField>
  </cacheFields>
  <extLst>
    <ext xmlns:x14="http://schemas.microsoft.com/office/spreadsheetml/2009/9/main" uri="{725AE2AE-9491-48be-B2B4-4EB974FC3084}">
      <x14:pivotCacheDefinition pivotCacheId="65123930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51.56743865741" createdVersion="8" refreshedVersion="8" minRefreshableVersion="3" recordCount="2572" xr:uid="{7AD9C093-A70A-4BF4-A7BC-2E02CCB2254A}">
  <cacheSource type="worksheet">
    <worksheetSource name="Data_Pocet_zadosti"/>
  </cacheSource>
  <cacheFields count="6">
    <cacheField name="Stav žádosti" numFmtId="0">
      <sharedItems/>
    </cacheField>
    <cacheField name="Kraj" numFmtId="0">
      <sharedItems containsBlank="1" count="10">
        <s v="Moravskoslezský kraj"/>
        <s v="Olomoucký kraj"/>
        <s v="Pardubický kraj"/>
        <s v="Zlínský kraj"/>
        <s v="Kraj Vysočina"/>
        <s v="Královéhradecký kraj"/>
        <s v="Liberecký kraj" u="1"/>
        <s v="Jihočeský kraj" u="1"/>
        <m u="1"/>
        <s v="Středočeský kraj" u="1"/>
      </sharedItems>
    </cacheField>
    <cacheField name="Obec" numFmtId="0">
      <sharedItems containsBlank="1" count="103">
        <s v="Karlovice"/>
        <s v="Bohumín"/>
        <s v="Bělá pod Pradědem"/>
        <s v="Ostrava"/>
        <s v="Albrechtice"/>
        <s v="Brantice"/>
        <s v="Olomouc"/>
        <s v="Jeseník"/>
        <s v="Bravantice"/>
        <s v="Baška"/>
        <s v="Bohušov"/>
        <s v="Dobroslavice"/>
        <s v="Bohdíkov"/>
        <s v="Bernartice"/>
        <s v="Bílá Voda"/>
        <s v="Borová"/>
        <s v="Bílovec"/>
        <s v="Český Těšín"/>
        <s v="Brumovice"/>
        <s v="Bruntál"/>
        <s v="Dolní Studénky"/>
        <s v="Frýdek-Místek"/>
        <s v="Dlouhá Stráň"/>
        <s v="Dolní Benešov"/>
        <s v="Dětmarovice"/>
        <s v="Dolní Lutyně"/>
        <s v="Jindřichov"/>
        <s v="Fulnek"/>
        <s v="Hanušovice"/>
        <s v="Hať"/>
        <s v="Havířov"/>
        <s v="Heřmanovice"/>
        <s v="Hladké Životice"/>
        <s v="Slezské Rudoltice"/>
        <s v="Holčovice"/>
        <s v="Holešov"/>
        <s v="Hukvaldy"/>
        <s v="Hulín"/>
        <s v="Ruda nad Moravou"/>
        <s v="Javorník"/>
        <s v="Karviná"/>
        <s v="Kozlovice"/>
        <s v="Krnov"/>
        <s v="Lipová-lázně"/>
        <s v="Liptaň"/>
        <s v="Litovel"/>
        <s v="Město Albrechtice"/>
        <s v="Morávka"/>
        <s v="Opava"/>
        <s v="Orlová"/>
        <s v="Petrovice u Karviné"/>
        <s v="Písečná"/>
        <s v="Vlčice"/>
        <s v="Sedlnice"/>
        <s v="Skorošice"/>
        <s v="Stará Červená Voda"/>
        <s v="Staré Město"/>
        <s v="Světlá Hora"/>
        <s v="Třemešná"/>
        <s v="Velká Kraš"/>
        <s v="Vrbno pod Pradědem"/>
        <s v="Zlaté Hory"/>
        <s v="Hošťálkovy"/>
        <s v="Hradec-Nová Ves"/>
        <s v="Kravaře"/>
        <s v="Klimkovice"/>
        <s v="Kobeřice"/>
        <s v="Kobylá nad Vidnavkou"/>
        <s v="Mikulovice"/>
        <s v="Stará Ves nad Ondřejnicí"/>
        <s v="Krasov"/>
        <s v="Liboš"/>
        <s v="Lesnice"/>
        <s v="Velká Polom"/>
        <s v="Palkovice"/>
        <s v="Píšť"/>
        <s v="Zátor"/>
        <s v="Ludgeřovice"/>
        <s v="Ludvíkov"/>
        <s v="Široká Niva"/>
        <s v="Mysločovice"/>
        <s v="Nové Heřminovy"/>
        <s v="Otovice"/>
        <s v="Rapotín"/>
        <s v="Černá Voda"/>
        <s v="Rychvald"/>
        <s v="Vápenná"/>
        <s v="Sazovice"/>
        <s v="Slezské Pavlovice"/>
        <s v="Žulová"/>
        <s v="Sudice"/>
        <s v="Velké Albrechtice"/>
        <s v="Vidnava"/>
        <s v="Vikýřovice"/>
        <s v="Zahnašovice"/>
        <s v="Úvalno"/>
        <s v="Česká Ves"/>
        <s v="Štítina"/>
        <s v="Český Rudolec" u="1"/>
        <m u="1"/>
        <s v="Nová Ves I" u="1"/>
        <s v="Bělá pod Bezdězem" u="1"/>
        <s v="Šumperk" u="1"/>
      </sharedItems>
    </cacheField>
    <cacheField name="Část obce" numFmtId="0">
      <sharedItems containsBlank="1" count="169">
        <s v=" Nové Purkartice "/>
        <s v=" Karlovice ve Slezsku "/>
        <s v=" Nový Bohumín "/>
        <s v=" Kopytov "/>
        <s v=" Starý Bohumín "/>
        <s v=" Pudlov "/>
        <s v=" Skřečoň "/>
        <s v=" Vrbice nad Odrou "/>
        <s v=" Domašov u Jeseníka "/>
        <s v=" Adolfovice "/>
        <s v=" Nová Ves u Ostravy "/>
        <s v=" Přívoz "/>
        <s v=" Petřkovice u Ostravy "/>
        <s v=" Stará Bělá "/>
        <s v=" Polanka nad Odrou "/>
        <s v=" Koblov "/>
        <s v=" Třebovice ve Slezsku "/>
        <s v=" Svinov "/>
        <s v=" Lhotka u Ostravy "/>
        <s v=" Hrabová "/>
        <s v=" Poruba "/>
        <s v=" Albrechtice u Českého Těšína "/>
        <s v=" Brantice "/>
        <s v=" Radim u Brantic "/>
        <s v=" Chomoutov "/>
        <s v=" Jeseník "/>
        <s v=" Bukovice u Jeseníka "/>
        <s v=" Seč u Jeseníka "/>
        <s v=" Bravantice "/>
        <s v=" Baška "/>
        <s v=" Bohušov "/>
        <s v=" Dolní Povelice "/>
        <s v=" Dobroslavice "/>
        <s v=" Dolní Bohdíkov "/>
        <s v=" Raškov Ves "/>
        <s v=" Raškov Dvůr "/>
        <s v=" Bernartice u Javorníka "/>
        <s v=" Bílá Voda u Javorníka "/>
        <s v=" Borová u Poličky "/>
        <s v=" Lubojaty "/>
        <s v=" Bílovec-město "/>
        <s v=" Stará Ves u Bílovce "/>
        <s v=" Český Těšín "/>
        <s v=" Brumovice u Opavy "/>
        <s v=" Skrochovice "/>
        <s v=" Bruntál-město "/>
        <s v=" Dolní Studénky "/>
        <s v=" Frýdek "/>
        <s v=" Dlouhá Stráň "/>
        <s v=" Dolní Benešov "/>
        <s v=" Dětmarovice "/>
        <s v=" Věřňovice "/>
        <s v=" Jindřichov ve Slezsku "/>
        <s v=" Arnultovice u Jindřichova "/>
        <s v=" Stachovice "/>
        <s v=" Hanušovice "/>
        <s v=" Hynčice nad Moravou "/>
        <s v=" Hať "/>
        <s v=" Bludovice "/>
        <s v=" Heřmanovice "/>
        <s v=" Hladké Životice "/>
        <s v=" Ves Rudoltice "/>
        <s v=" Hejnov "/>
        <s v=" Holčovice "/>
        <s v=" Spálené "/>
        <s v=" Količín "/>
        <s v=" Sklenov "/>
        <s v=" Chrášťany u Hulína "/>
        <s v=" Ruda nad Moravou "/>
        <s v=" Javorník-ves "/>
        <s v=" Pusté Žibřidovice "/>
        <s v=" Pleče "/>
        <s v=" Nové Losiny "/>
        <s v=" Karviná-město "/>
        <s v=" Kozlovice "/>
        <s v=" Krnov-Horní Předměstí "/>
        <s v=" Opavské Předměstí "/>
        <s v=" Krásné Loučky "/>
        <s v=" Dolní Lipová "/>
        <s v=" Horní Lipová "/>
        <s v=" Liptaň "/>
        <s v=" Horní Povelice "/>
        <s v=" Litovel "/>
        <s v=" Linhartovy "/>
        <s v=" Opavice "/>
        <s v=" Město Albrechtice "/>
        <s v=" Hynčice u Krnova "/>
        <s v=" Morávka "/>
        <s v=" Kateřinky u Opavy "/>
        <s v=" Opava-Předměstí "/>
        <s v=" Držkovice "/>
        <s v=" Vávrovice "/>
        <s v=" Komárov u Opavy "/>
        <s v=" Palhanec "/>
        <s v=" Malé Hoštice "/>
        <s v=" Jaktař "/>
        <s v=" Opava-Město "/>
        <s v=" Poruba u Orlové "/>
        <s v=" Závada nad Olší "/>
        <s v=" Písečná u Jeseníka "/>
        <s v=" Studený Zejf "/>
        <s v=" Vlčice u Javorníka "/>
        <s v=" Sedlnice "/>
        <s v=" Dolní Skorošice "/>
        <s v=" Horní Skorošice "/>
        <s v=" Dolní Červená Voda "/>
        <s v=" Stará Červená Voda "/>
        <s v=" Nová Červená Voda "/>
        <s v=" Staré Město u Bruntálu "/>
        <s v=" Dětřichovice "/>
        <s v=" Třemešná "/>
        <s v=" Malá Kraš "/>
        <s v=" Velká Kraš "/>
        <s v=" Fojtova Kraš "/>
        <s v=" Hukovice u Velké Kraše "/>
        <s v=" Mnichov pod Pradědem "/>
        <s v=" Železná pod Pradědem "/>
        <s v=" Zlaté Hory v Jeseníkách "/>
        <s v=" Staré Purkartice "/>
        <s v=" Vraclávek "/>
        <s v=" Křížová ve Slezsku "/>
        <s v=" Hošťálkovy "/>
        <s v=" Hradec u Jeseníka "/>
        <s v=" Kravaře ve Slezsku "/>
        <s v=" Klimkovice "/>
        <s v=" Kobeřice ve Slezsku "/>
        <s v=" Kobylá nad Vidnavkou "/>
        <s v=" Mikulovice u Jeseníka "/>
        <s v=" Široký Brod "/>
        <s v=" Stará Ves nad Ondřejnicí "/>
        <s v=" Krasov "/>
        <s v=" Krnov "/>
        <s v=" Lesnice "/>
        <s v=" Velká Polom "/>
        <s v=" Palkovice "/>
        <s v=" Píšť "/>
        <s v=" Loučky u Zátoru "/>
        <s v=" Zátor "/>
        <s v=" Ludgeřovice "/>
        <s v=" Ludvíkov pod Pradědem "/>
        <s v=" Markvartice u Široké Nivy "/>
        <s v=" Široká Niva "/>
        <s v=" Mikulovice "/>
        <s v=" Mysločovice "/>
        <s v=" Nové Heřminovy "/>
        <s v=" Otovice u Broumova "/>
        <s v=" Rapotín "/>
        <s v=" Černá Voda "/>
        <s v=" Rychvald "/>
        <s v=" Vápenná "/>
        <s v=" Sazovice "/>
        <s v=" Slezské Pavlovice "/>
        <s v=" Tomíkovice "/>
        <s v=" Žulová "/>
        <s v=" Sudice "/>
        <s v=" Velké Albrechtice "/>
        <s v=" Vidnava "/>
        <s v=" Vikýřovice "/>
        <s v=" Zahnašovice "/>
        <s v=" Úvalno "/>
        <s v=" Česká Ves "/>
        <s v=" Štítina "/>
        <s v=" Karlovice " u="1"/>
        <s v=" Markvarec " u="1"/>
        <m u="1"/>
        <s v=" Moravská Ostrava " u="1"/>
        <s v=" Nová Ves I " u="1"/>
        <s v=" Bělá pod Bezdězem " u="1"/>
        <s v=" Šumperk " u="1"/>
      </sharedItems>
    </cacheField>
    <cacheField name="Kód ZSJ poškozeného obydlí" numFmtId="0">
      <sharedItems/>
    </cacheField>
    <cacheField name="Kód obce (LAU2)" numFmtId="0">
      <sharedItems containsSemiMixedTypes="0" containsString="0" containsNumber="1" containsInteger="1" minValue="500496" maxValue="599832"/>
    </cacheField>
  </cacheFields>
  <extLst>
    <ext xmlns:x14="http://schemas.microsoft.com/office/spreadsheetml/2009/9/main" uri="{725AE2AE-9491-48be-B2B4-4EB974FC3084}">
      <x14:pivotCacheDefinition pivotCacheId="15317136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7"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1"/>
    <x v="2"/>
    <x v="1"/>
  </r>
  <r>
    <x v="0"/>
    <x v="1"/>
    <x v="3"/>
    <x v="1"/>
  </r>
  <r>
    <x v="0"/>
    <x v="1"/>
    <x v="4"/>
    <x v="1"/>
  </r>
  <r>
    <x v="0"/>
    <x v="1"/>
    <x v="4"/>
    <x v="1"/>
  </r>
  <r>
    <x v="0"/>
    <x v="1"/>
    <x v="5"/>
    <x v="1"/>
  </r>
  <r>
    <x v="0"/>
    <x v="1"/>
    <x v="3"/>
    <x v="1"/>
  </r>
  <r>
    <x v="0"/>
    <x v="1"/>
    <x v="2"/>
    <x v="1"/>
  </r>
  <r>
    <x v="0"/>
    <x v="1"/>
    <x v="3"/>
    <x v="1"/>
  </r>
  <r>
    <x v="0"/>
    <x v="1"/>
    <x v="4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6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3"/>
    <x v="1"/>
  </r>
  <r>
    <x v="0"/>
    <x v="1"/>
    <x v="6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6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6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6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7"/>
    <x v="1"/>
  </r>
  <r>
    <x v="0"/>
    <x v="1"/>
    <x v="4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6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5"/>
    <x v="1"/>
  </r>
  <r>
    <x v="0"/>
    <x v="1"/>
    <x v="5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6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4"/>
    <x v="1"/>
  </r>
  <r>
    <x v="0"/>
    <x v="1"/>
    <x v="6"/>
    <x v="1"/>
  </r>
  <r>
    <x v="0"/>
    <x v="1"/>
    <x v="2"/>
    <x v="1"/>
  </r>
  <r>
    <x v="0"/>
    <x v="1"/>
    <x v="4"/>
    <x v="1"/>
  </r>
  <r>
    <x v="0"/>
    <x v="1"/>
    <x v="6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6"/>
    <x v="1"/>
  </r>
  <r>
    <x v="0"/>
    <x v="1"/>
    <x v="6"/>
    <x v="1"/>
  </r>
  <r>
    <x v="0"/>
    <x v="1"/>
    <x v="4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4"/>
    <x v="1"/>
  </r>
  <r>
    <x v="0"/>
    <x v="1"/>
    <x v="5"/>
    <x v="1"/>
  </r>
  <r>
    <x v="0"/>
    <x v="1"/>
    <x v="4"/>
    <x v="1"/>
  </r>
  <r>
    <x v="0"/>
    <x v="1"/>
    <x v="4"/>
    <x v="1"/>
  </r>
  <r>
    <x v="0"/>
    <x v="1"/>
    <x v="4"/>
    <x v="1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9"/>
    <x v="2"/>
  </r>
  <r>
    <x v="1"/>
    <x v="2"/>
    <x v="8"/>
    <x v="2"/>
  </r>
  <r>
    <x v="0"/>
    <x v="3"/>
    <x v="10"/>
    <x v="3"/>
  </r>
  <r>
    <x v="0"/>
    <x v="3"/>
    <x v="11"/>
    <x v="3"/>
  </r>
  <r>
    <x v="0"/>
    <x v="3"/>
    <x v="12"/>
    <x v="3"/>
  </r>
  <r>
    <x v="0"/>
    <x v="3"/>
    <x v="10"/>
    <x v="3"/>
  </r>
  <r>
    <x v="0"/>
    <x v="3"/>
    <x v="13"/>
    <x v="3"/>
  </r>
  <r>
    <x v="0"/>
    <x v="3"/>
    <x v="14"/>
    <x v="3"/>
  </r>
  <r>
    <x v="0"/>
    <x v="3"/>
    <x v="11"/>
    <x v="3"/>
  </r>
  <r>
    <x v="0"/>
    <x v="3"/>
    <x v="10"/>
    <x v="3"/>
  </r>
  <r>
    <x v="0"/>
    <x v="3"/>
    <x v="15"/>
    <x v="3"/>
  </r>
  <r>
    <x v="0"/>
    <x v="3"/>
    <x v="16"/>
    <x v="3"/>
  </r>
  <r>
    <x v="0"/>
    <x v="3"/>
    <x v="12"/>
    <x v="3"/>
  </r>
  <r>
    <x v="0"/>
    <x v="3"/>
    <x v="17"/>
    <x v="3"/>
  </r>
  <r>
    <x v="0"/>
    <x v="3"/>
    <x v="16"/>
    <x v="3"/>
  </r>
  <r>
    <x v="0"/>
    <x v="3"/>
    <x v="17"/>
    <x v="3"/>
  </r>
  <r>
    <x v="0"/>
    <x v="3"/>
    <x v="17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8"/>
    <x v="3"/>
  </r>
  <r>
    <x v="0"/>
    <x v="3"/>
    <x v="10"/>
    <x v="3"/>
  </r>
  <r>
    <x v="0"/>
    <x v="3"/>
    <x v="19"/>
    <x v="3"/>
  </r>
  <r>
    <x v="0"/>
    <x v="3"/>
    <x v="17"/>
    <x v="3"/>
  </r>
  <r>
    <x v="0"/>
    <x v="3"/>
    <x v="10"/>
    <x v="3"/>
  </r>
  <r>
    <x v="0"/>
    <x v="3"/>
    <x v="10"/>
    <x v="3"/>
  </r>
  <r>
    <x v="0"/>
    <x v="3"/>
    <x v="11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6"/>
    <x v="3"/>
  </r>
  <r>
    <x v="0"/>
    <x v="3"/>
    <x v="15"/>
    <x v="3"/>
  </r>
  <r>
    <x v="0"/>
    <x v="3"/>
    <x v="11"/>
    <x v="3"/>
  </r>
  <r>
    <x v="0"/>
    <x v="3"/>
    <x v="19"/>
    <x v="3"/>
  </r>
  <r>
    <x v="0"/>
    <x v="3"/>
    <x v="15"/>
    <x v="3"/>
  </r>
  <r>
    <x v="0"/>
    <x v="3"/>
    <x v="16"/>
    <x v="3"/>
  </r>
  <r>
    <x v="0"/>
    <x v="3"/>
    <x v="17"/>
    <x v="3"/>
  </r>
  <r>
    <x v="0"/>
    <x v="3"/>
    <x v="10"/>
    <x v="3"/>
  </r>
  <r>
    <x v="0"/>
    <x v="3"/>
    <x v="15"/>
    <x v="3"/>
  </r>
  <r>
    <x v="0"/>
    <x v="3"/>
    <x v="19"/>
    <x v="3"/>
  </r>
  <r>
    <x v="0"/>
    <x v="3"/>
    <x v="10"/>
    <x v="3"/>
  </r>
  <r>
    <x v="0"/>
    <x v="3"/>
    <x v="19"/>
    <x v="3"/>
  </r>
  <r>
    <x v="0"/>
    <x v="3"/>
    <x v="10"/>
    <x v="3"/>
  </r>
  <r>
    <x v="0"/>
    <x v="3"/>
    <x v="20"/>
    <x v="3"/>
  </r>
  <r>
    <x v="0"/>
    <x v="3"/>
    <x v="11"/>
    <x v="3"/>
  </r>
  <r>
    <x v="0"/>
    <x v="3"/>
    <x v="17"/>
    <x v="3"/>
  </r>
  <r>
    <x v="0"/>
    <x v="3"/>
    <x v="10"/>
    <x v="3"/>
  </r>
  <r>
    <x v="0"/>
    <x v="3"/>
    <x v="17"/>
    <x v="3"/>
  </r>
  <r>
    <x v="0"/>
    <x v="3"/>
    <x v="10"/>
    <x v="3"/>
  </r>
  <r>
    <x v="0"/>
    <x v="3"/>
    <x v="10"/>
    <x v="3"/>
  </r>
  <r>
    <x v="0"/>
    <x v="3"/>
    <x v="20"/>
    <x v="3"/>
  </r>
  <r>
    <x v="0"/>
    <x v="3"/>
    <x v="10"/>
    <x v="3"/>
  </r>
  <r>
    <x v="0"/>
    <x v="3"/>
    <x v="10"/>
    <x v="3"/>
  </r>
  <r>
    <x v="0"/>
    <x v="3"/>
    <x v="17"/>
    <x v="3"/>
  </r>
  <r>
    <x v="0"/>
    <x v="3"/>
    <x v="15"/>
    <x v="3"/>
  </r>
  <r>
    <x v="0"/>
    <x v="3"/>
    <x v="10"/>
    <x v="3"/>
  </r>
  <r>
    <x v="0"/>
    <x v="3"/>
    <x v="14"/>
    <x v="3"/>
  </r>
  <r>
    <x v="0"/>
    <x v="3"/>
    <x v="10"/>
    <x v="3"/>
  </r>
  <r>
    <x v="0"/>
    <x v="3"/>
    <x v="10"/>
    <x v="3"/>
  </r>
  <r>
    <x v="0"/>
    <x v="3"/>
    <x v="20"/>
    <x v="3"/>
  </r>
  <r>
    <x v="0"/>
    <x v="3"/>
    <x v="17"/>
    <x v="3"/>
  </r>
  <r>
    <x v="0"/>
    <x v="3"/>
    <x v="20"/>
    <x v="3"/>
  </r>
  <r>
    <x v="0"/>
    <x v="3"/>
    <x v="19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7"/>
    <x v="3"/>
  </r>
  <r>
    <x v="0"/>
    <x v="3"/>
    <x v="10"/>
    <x v="3"/>
  </r>
  <r>
    <x v="0"/>
    <x v="3"/>
    <x v="15"/>
    <x v="3"/>
  </r>
  <r>
    <x v="0"/>
    <x v="3"/>
    <x v="14"/>
    <x v="3"/>
  </r>
  <r>
    <x v="0"/>
    <x v="3"/>
    <x v="10"/>
    <x v="3"/>
  </r>
  <r>
    <x v="0"/>
    <x v="3"/>
    <x v="14"/>
    <x v="3"/>
  </r>
  <r>
    <x v="0"/>
    <x v="3"/>
    <x v="10"/>
    <x v="3"/>
  </r>
  <r>
    <x v="0"/>
    <x v="3"/>
    <x v="10"/>
    <x v="3"/>
  </r>
  <r>
    <x v="0"/>
    <x v="3"/>
    <x v="17"/>
    <x v="3"/>
  </r>
  <r>
    <x v="0"/>
    <x v="3"/>
    <x v="17"/>
    <x v="3"/>
  </r>
  <r>
    <x v="0"/>
    <x v="3"/>
    <x v="20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10"/>
    <x v="3"/>
  </r>
  <r>
    <x v="0"/>
    <x v="3"/>
    <x v="10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20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20"/>
    <x v="3"/>
  </r>
  <r>
    <x v="0"/>
    <x v="3"/>
    <x v="11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20"/>
    <x v="3"/>
  </r>
  <r>
    <x v="0"/>
    <x v="3"/>
    <x v="10"/>
    <x v="3"/>
  </r>
  <r>
    <x v="0"/>
    <x v="3"/>
    <x v="15"/>
    <x v="3"/>
  </r>
  <r>
    <x v="0"/>
    <x v="3"/>
    <x v="19"/>
    <x v="3"/>
  </r>
  <r>
    <x v="0"/>
    <x v="3"/>
    <x v="15"/>
    <x v="3"/>
  </r>
  <r>
    <x v="0"/>
    <x v="3"/>
    <x v="20"/>
    <x v="3"/>
  </r>
  <r>
    <x v="0"/>
    <x v="3"/>
    <x v="17"/>
    <x v="3"/>
  </r>
  <r>
    <x v="0"/>
    <x v="3"/>
    <x v="10"/>
    <x v="3"/>
  </r>
  <r>
    <x v="0"/>
    <x v="3"/>
    <x v="15"/>
    <x v="3"/>
  </r>
  <r>
    <x v="0"/>
    <x v="3"/>
    <x v="18"/>
    <x v="3"/>
  </r>
  <r>
    <x v="0"/>
    <x v="3"/>
    <x v="15"/>
    <x v="3"/>
  </r>
  <r>
    <x v="0"/>
    <x v="3"/>
    <x v="17"/>
    <x v="3"/>
  </r>
  <r>
    <x v="0"/>
    <x v="3"/>
    <x v="17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17"/>
    <x v="3"/>
  </r>
  <r>
    <x v="0"/>
    <x v="3"/>
    <x v="11"/>
    <x v="3"/>
  </r>
  <r>
    <x v="0"/>
    <x v="3"/>
    <x v="17"/>
    <x v="3"/>
  </r>
  <r>
    <x v="0"/>
    <x v="3"/>
    <x v="15"/>
    <x v="3"/>
  </r>
  <r>
    <x v="0"/>
    <x v="3"/>
    <x v="18"/>
    <x v="3"/>
  </r>
  <r>
    <x v="0"/>
    <x v="3"/>
    <x v="17"/>
    <x v="3"/>
  </r>
  <r>
    <x v="0"/>
    <x v="3"/>
    <x v="20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17"/>
    <x v="3"/>
  </r>
  <r>
    <x v="0"/>
    <x v="3"/>
    <x v="17"/>
    <x v="3"/>
  </r>
  <r>
    <x v="0"/>
    <x v="3"/>
    <x v="20"/>
    <x v="3"/>
  </r>
  <r>
    <x v="0"/>
    <x v="3"/>
    <x v="20"/>
    <x v="3"/>
  </r>
  <r>
    <x v="0"/>
    <x v="3"/>
    <x v="20"/>
    <x v="3"/>
  </r>
  <r>
    <x v="0"/>
    <x v="3"/>
    <x v="15"/>
    <x v="3"/>
  </r>
  <r>
    <x v="0"/>
    <x v="3"/>
    <x v="15"/>
    <x v="3"/>
  </r>
  <r>
    <x v="0"/>
    <x v="3"/>
    <x v="17"/>
    <x v="3"/>
  </r>
  <r>
    <x v="0"/>
    <x v="3"/>
    <x v="17"/>
    <x v="3"/>
  </r>
  <r>
    <x v="0"/>
    <x v="3"/>
    <x v="20"/>
    <x v="3"/>
  </r>
  <r>
    <x v="0"/>
    <x v="3"/>
    <x v="15"/>
    <x v="3"/>
  </r>
  <r>
    <x v="0"/>
    <x v="3"/>
    <x v="15"/>
    <x v="3"/>
  </r>
  <r>
    <x v="0"/>
    <x v="3"/>
    <x v="12"/>
    <x v="3"/>
  </r>
  <r>
    <x v="0"/>
    <x v="3"/>
    <x v="15"/>
    <x v="3"/>
  </r>
  <r>
    <x v="0"/>
    <x v="3"/>
    <x v="20"/>
    <x v="3"/>
  </r>
  <r>
    <x v="0"/>
    <x v="3"/>
    <x v="15"/>
    <x v="3"/>
  </r>
  <r>
    <x v="0"/>
    <x v="3"/>
    <x v="20"/>
    <x v="3"/>
  </r>
  <r>
    <x v="0"/>
    <x v="3"/>
    <x v="17"/>
    <x v="3"/>
  </r>
  <r>
    <x v="0"/>
    <x v="3"/>
    <x v="11"/>
    <x v="3"/>
  </r>
  <r>
    <x v="0"/>
    <x v="3"/>
    <x v="10"/>
    <x v="3"/>
  </r>
  <r>
    <x v="0"/>
    <x v="3"/>
    <x v="18"/>
    <x v="3"/>
  </r>
  <r>
    <x v="0"/>
    <x v="3"/>
    <x v="15"/>
    <x v="3"/>
  </r>
  <r>
    <x v="0"/>
    <x v="3"/>
    <x v="18"/>
    <x v="3"/>
  </r>
  <r>
    <x v="0"/>
    <x v="4"/>
    <x v="21"/>
    <x v="4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1"/>
    <x v="6"/>
    <x v="24"/>
    <x v="6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7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7"/>
    <x v="7"/>
  </r>
  <r>
    <x v="1"/>
    <x v="7"/>
    <x v="27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0"/>
    <x v="8"/>
    <x v="28"/>
    <x v="8"/>
  </r>
  <r>
    <x v="0"/>
    <x v="8"/>
    <x v="28"/>
    <x v="8"/>
  </r>
  <r>
    <x v="0"/>
    <x v="8"/>
    <x v="28"/>
    <x v="8"/>
  </r>
  <r>
    <x v="0"/>
    <x v="8"/>
    <x v="28"/>
    <x v="8"/>
  </r>
  <r>
    <x v="0"/>
    <x v="8"/>
    <x v="28"/>
    <x v="8"/>
  </r>
  <r>
    <x v="0"/>
    <x v="8"/>
    <x v="28"/>
    <x v="8"/>
  </r>
  <r>
    <x v="0"/>
    <x v="9"/>
    <x v="29"/>
    <x v="9"/>
  </r>
  <r>
    <x v="0"/>
    <x v="10"/>
    <x v="30"/>
    <x v="10"/>
  </r>
  <r>
    <x v="0"/>
    <x v="10"/>
    <x v="30"/>
    <x v="10"/>
  </r>
  <r>
    <x v="0"/>
    <x v="10"/>
    <x v="30"/>
    <x v="10"/>
  </r>
  <r>
    <x v="0"/>
    <x v="10"/>
    <x v="30"/>
    <x v="10"/>
  </r>
  <r>
    <x v="0"/>
    <x v="10"/>
    <x v="31"/>
    <x v="10"/>
  </r>
  <r>
    <x v="0"/>
    <x v="10"/>
    <x v="30"/>
    <x v="10"/>
  </r>
  <r>
    <x v="0"/>
    <x v="10"/>
    <x v="30"/>
    <x v="10"/>
  </r>
  <r>
    <x v="0"/>
    <x v="11"/>
    <x v="32"/>
    <x v="11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4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5"/>
    <x v="12"/>
  </r>
  <r>
    <x v="1"/>
    <x v="12"/>
    <x v="34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4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4"/>
    <x v="12"/>
  </r>
  <r>
    <x v="1"/>
    <x v="13"/>
    <x v="36"/>
    <x v="13"/>
  </r>
  <r>
    <x v="1"/>
    <x v="13"/>
    <x v="36"/>
    <x v="13"/>
  </r>
  <r>
    <x v="1"/>
    <x v="14"/>
    <x v="37"/>
    <x v="14"/>
  </r>
  <r>
    <x v="2"/>
    <x v="15"/>
    <x v="38"/>
    <x v="15"/>
  </r>
  <r>
    <x v="0"/>
    <x v="16"/>
    <x v="39"/>
    <x v="16"/>
  </r>
  <r>
    <x v="0"/>
    <x v="16"/>
    <x v="39"/>
    <x v="16"/>
  </r>
  <r>
    <x v="0"/>
    <x v="16"/>
    <x v="40"/>
    <x v="16"/>
  </r>
  <r>
    <x v="0"/>
    <x v="16"/>
    <x v="41"/>
    <x v="16"/>
  </r>
  <r>
    <x v="0"/>
    <x v="16"/>
    <x v="40"/>
    <x v="16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8"/>
    <x v="43"/>
    <x v="18"/>
  </r>
  <r>
    <x v="0"/>
    <x v="18"/>
    <x v="44"/>
    <x v="18"/>
  </r>
  <r>
    <x v="0"/>
    <x v="18"/>
    <x v="44"/>
    <x v="18"/>
  </r>
  <r>
    <x v="0"/>
    <x v="19"/>
    <x v="45"/>
    <x v="19"/>
  </r>
  <r>
    <x v="1"/>
    <x v="20"/>
    <x v="46"/>
    <x v="20"/>
  </r>
  <r>
    <x v="0"/>
    <x v="21"/>
    <x v="47"/>
    <x v="21"/>
  </r>
  <r>
    <x v="0"/>
    <x v="22"/>
    <x v="48"/>
    <x v="22"/>
  </r>
  <r>
    <x v="0"/>
    <x v="23"/>
    <x v="49"/>
    <x v="23"/>
  </r>
  <r>
    <x v="0"/>
    <x v="24"/>
    <x v="50"/>
    <x v="24"/>
  </r>
  <r>
    <x v="0"/>
    <x v="25"/>
    <x v="51"/>
    <x v="25"/>
  </r>
  <r>
    <x v="0"/>
    <x v="25"/>
    <x v="51"/>
    <x v="25"/>
  </r>
  <r>
    <x v="0"/>
    <x v="25"/>
    <x v="51"/>
    <x v="25"/>
  </r>
  <r>
    <x v="0"/>
    <x v="26"/>
    <x v="52"/>
    <x v="26"/>
  </r>
  <r>
    <x v="0"/>
    <x v="26"/>
    <x v="52"/>
    <x v="26"/>
  </r>
  <r>
    <x v="0"/>
    <x v="26"/>
    <x v="52"/>
    <x v="26"/>
  </r>
  <r>
    <x v="0"/>
    <x v="26"/>
    <x v="53"/>
    <x v="26"/>
  </r>
  <r>
    <x v="0"/>
    <x v="26"/>
    <x v="52"/>
    <x v="26"/>
  </r>
  <r>
    <x v="0"/>
    <x v="26"/>
    <x v="52"/>
    <x v="26"/>
  </r>
  <r>
    <x v="0"/>
    <x v="26"/>
    <x v="53"/>
    <x v="26"/>
  </r>
  <r>
    <x v="0"/>
    <x v="26"/>
    <x v="53"/>
    <x v="26"/>
  </r>
  <r>
    <x v="0"/>
    <x v="27"/>
    <x v="54"/>
    <x v="27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6"/>
    <x v="28"/>
  </r>
  <r>
    <x v="1"/>
    <x v="28"/>
    <x v="55"/>
    <x v="28"/>
  </r>
  <r>
    <x v="1"/>
    <x v="28"/>
    <x v="55"/>
    <x v="28"/>
  </r>
  <r>
    <x v="1"/>
    <x v="28"/>
    <x v="55"/>
    <x v="28"/>
  </r>
  <r>
    <x v="0"/>
    <x v="29"/>
    <x v="57"/>
    <x v="29"/>
  </r>
  <r>
    <x v="0"/>
    <x v="30"/>
    <x v="58"/>
    <x v="30"/>
  </r>
  <r>
    <x v="0"/>
    <x v="30"/>
    <x v="58"/>
    <x v="30"/>
  </r>
  <r>
    <x v="0"/>
    <x v="31"/>
    <x v="59"/>
    <x v="31"/>
  </r>
  <r>
    <x v="0"/>
    <x v="31"/>
    <x v="59"/>
    <x v="31"/>
  </r>
  <r>
    <x v="0"/>
    <x v="31"/>
    <x v="59"/>
    <x v="31"/>
  </r>
  <r>
    <x v="0"/>
    <x v="31"/>
    <x v="59"/>
    <x v="31"/>
  </r>
  <r>
    <x v="0"/>
    <x v="32"/>
    <x v="60"/>
    <x v="32"/>
  </r>
  <r>
    <x v="0"/>
    <x v="33"/>
    <x v="61"/>
    <x v="33"/>
  </r>
  <r>
    <x v="0"/>
    <x v="33"/>
    <x v="62"/>
    <x v="33"/>
  </r>
  <r>
    <x v="0"/>
    <x v="33"/>
    <x v="61"/>
    <x v="33"/>
  </r>
  <r>
    <x v="0"/>
    <x v="33"/>
    <x v="62"/>
    <x v="33"/>
  </r>
  <r>
    <x v="0"/>
    <x v="33"/>
    <x v="62"/>
    <x v="33"/>
  </r>
  <r>
    <x v="0"/>
    <x v="33"/>
    <x v="62"/>
    <x v="33"/>
  </r>
  <r>
    <x v="0"/>
    <x v="33"/>
    <x v="63"/>
    <x v="33"/>
  </r>
  <r>
    <x v="0"/>
    <x v="33"/>
    <x v="62"/>
    <x v="33"/>
  </r>
  <r>
    <x v="0"/>
    <x v="33"/>
    <x v="62"/>
    <x v="33"/>
  </r>
  <r>
    <x v="0"/>
    <x v="33"/>
    <x v="61"/>
    <x v="33"/>
  </r>
  <r>
    <x v="0"/>
    <x v="33"/>
    <x v="62"/>
    <x v="33"/>
  </r>
  <r>
    <x v="3"/>
    <x v="34"/>
    <x v="64"/>
    <x v="34"/>
  </r>
  <r>
    <x v="0"/>
    <x v="35"/>
    <x v="65"/>
    <x v="35"/>
  </r>
  <r>
    <x v="3"/>
    <x v="36"/>
    <x v="66"/>
    <x v="36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7"/>
    <x v="67"/>
    <x v="37"/>
  </r>
  <r>
    <x v="1"/>
    <x v="38"/>
    <x v="68"/>
    <x v="38"/>
  </r>
  <r>
    <x v="1"/>
    <x v="26"/>
    <x v="69"/>
    <x v="39"/>
  </r>
  <r>
    <x v="1"/>
    <x v="26"/>
    <x v="70"/>
    <x v="39"/>
  </r>
  <r>
    <x v="1"/>
    <x v="26"/>
    <x v="70"/>
    <x v="39"/>
  </r>
  <r>
    <x v="1"/>
    <x v="26"/>
    <x v="71"/>
    <x v="39"/>
  </r>
  <r>
    <x v="1"/>
    <x v="26"/>
    <x v="69"/>
    <x v="39"/>
  </r>
  <r>
    <x v="1"/>
    <x v="26"/>
    <x v="69"/>
    <x v="39"/>
  </r>
  <r>
    <x v="0"/>
    <x v="39"/>
    <x v="72"/>
    <x v="40"/>
  </r>
  <r>
    <x v="0"/>
    <x v="40"/>
    <x v="73"/>
    <x v="41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6"/>
    <x v="42"/>
  </r>
  <r>
    <x v="0"/>
    <x v="41"/>
    <x v="75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6"/>
    <x v="42"/>
  </r>
  <r>
    <x v="0"/>
    <x v="41"/>
    <x v="76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6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6"/>
    <x v="42"/>
  </r>
  <r>
    <x v="0"/>
    <x v="41"/>
    <x v="76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6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6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6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5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6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6"/>
    <x v="42"/>
  </r>
  <r>
    <x v="0"/>
    <x v="41"/>
    <x v="76"/>
    <x v="42"/>
  </r>
  <r>
    <x v="0"/>
    <x v="41"/>
    <x v="74"/>
    <x v="42"/>
  </r>
  <r>
    <x v="0"/>
    <x v="41"/>
    <x v="75"/>
    <x v="42"/>
  </r>
  <r>
    <x v="0"/>
    <x v="41"/>
    <x v="76"/>
    <x v="42"/>
  </r>
  <r>
    <x v="0"/>
    <x v="41"/>
    <x v="76"/>
    <x v="42"/>
  </r>
  <r>
    <x v="0"/>
    <x v="41"/>
    <x v="76"/>
    <x v="42"/>
  </r>
  <r>
    <x v="0"/>
    <x v="41"/>
    <x v="75"/>
    <x v="42"/>
  </r>
  <r>
    <x v="0"/>
    <x v="41"/>
    <x v="75"/>
    <x v="42"/>
  </r>
  <r>
    <x v="0"/>
    <x v="41"/>
    <x v="76"/>
    <x v="42"/>
  </r>
  <r>
    <x v="0"/>
    <x v="41"/>
    <x v="75"/>
    <x v="42"/>
  </r>
  <r>
    <x v="0"/>
    <x v="41"/>
    <x v="76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6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5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6"/>
    <x v="42"/>
  </r>
  <r>
    <x v="0"/>
    <x v="41"/>
    <x v="76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5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0"/>
    <x v="41"/>
    <x v="74"/>
    <x v="42"/>
  </r>
  <r>
    <x v="1"/>
    <x v="42"/>
    <x v="77"/>
    <x v="43"/>
  </r>
  <r>
    <x v="1"/>
    <x v="42"/>
    <x v="77"/>
    <x v="43"/>
  </r>
  <r>
    <x v="1"/>
    <x v="42"/>
    <x v="77"/>
    <x v="43"/>
  </r>
  <r>
    <x v="1"/>
    <x v="42"/>
    <x v="78"/>
    <x v="43"/>
  </r>
  <r>
    <x v="1"/>
    <x v="42"/>
    <x v="77"/>
    <x v="43"/>
  </r>
  <r>
    <x v="1"/>
    <x v="42"/>
    <x v="77"/>
    <x v="43"/>
  </r>
  <r>
    <x v="1"/>
    <x v="42"/>
    <x v="78"/>
    <x v="43"/>
  </r>
  <r>
    <x v="1"/>
    <x v="42"/>
    <x v="77"/>
    <x v="43"/>
  </r>
  <r>
    <x v="1"/>
    <x v="42"/>
    <x v="77"/>
    <x v="43"/>
  </r>
  <r>
    <x v="1"/>
    <x v="42"/>
    <x v="78"/>
    <x v="43"/>
  </r>
  <r>
    <x v="1"/>
    <x v="42"/>
    <x v="77"/>
    <x v="43"/>
  </r>
  <r>
    <x v="1"/>
    <x v="42"/>
    <x v="77"/>
    <x v="43"/>
  </r>
  <r>
    <x v="1"/>
    <x v="42"/>
    <x v="77"/>
    <x v="43"/>
  </r>
  <r>
    <x v="1"/>
    <x v="42"/>
    <x v="77"/>
    <x v="43"/>
  </r>
  <r>
    <x v="1"/>
    <x v="42"/>
    <x v="78"/>
    <x v="43"/>
  </r>
  <r>
    <x v="1"/>
    <x v="42"/>
    <x v="77"/>
    <x v="43"/>
  </r>
  <r>
    <x v="1"/>
    <x v="42"/>
    <x v="78"/>
    <x v="43"/>
  </r>
  <r>
    <x v="1"/>
    <x v="42"/>
    <x v="77"/>
    <x v="43"/>
  </r>
  <r>
    <x v="1"/>
    <x v="42"/>
    <x v="77"/>
    <x v="43"/>
  </r>
  <r>
    <x v="1"/>
    <x v="42"/>
    <x v="77"/>
    <x v="43"/>
  </r>
  <r>
    <x v="1"/>
    <x v="42"/>
    <x v="78"/>
    <x v="43"/>
  </r>
  <r>
    <x v="1"/>
    <x v="42"/>
    <x v="77"/>
    <x v="43"/>
  </r>
  <r>
    <x v="1"/>
    <x v="42"/>
    <x v="77"/>
    <x v="43"/>
  </r>
  <r>
    <x v="0"/>
    <x v="43"/>
    <x v="79"/>
    <x v="44"/>
  </r>
  <r>
    <x v="0"/>
    <x v="43"/>
    <x v="80"/>
    <x v="44"/>
  </r>
  <r>
    <x v="1"/>
    <x v="44"/>
    <x v="81"/>
    <x v="45"/>
  </r>
  <r>
    <x v="1"/>
    <x v="44"/>
    <x v="81"/>
    <x v="45"/>
  </r>
  <r>
    <x v="0"/>
    <x v="45"/>
    <x v="82"/>
    <x v="46"/>
  </r>
  <r>
    <x v="0"/>
    <x v="45"/>
    <x v="83"/>
    <x v="46"/>
  </r>
  <r>
    <x v="0"/>
    <x v="45"/>
    <x v="83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3"/>
    <x v="46"/>
  </r>
  <r>
    <x v="0"/>
    <x v="45"/>
    <x v="84"/>
    <x v="46"/>
  </r>
  <r>
    <x v="0"/>
    <x v="45"/>
    <x v="85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2"/>
    <x v="46"/>
  </r>
  <r>
    <x v="0"/>
    <x v="45"/>
    <x v="84"/>
    <x v="46"/>
  </r>
  <r>
    <x v="0"/>
    <x v="45"/>
    <x v="83"/>
    <x v="46"/>
  </r>
  <r>
    <x v="0"/>
    <x v="45"/>
    <x v="85"/>
    <x v="46"/>
  </r>
  <r>
    <x v="0"/>
    <x v="45"/>
    <x v="85"/>
    <x v="46"/>
  </r>
  <r>
    <x v="0"/>
    <x v="45"/>
    <x v="85"/>
    <x v="46"/>
  </r>
  <r>
    <x v="0"/>
    <x v="45"/>
    <x v="82"/>
    <x v="46"/>
  </r>
  <r>
    <x v="0"/>
    <x v="45"/>
    <x v="85"/>
    <x v="46"/>
  </r>
  <r>
    <x v="0"/>
    <x v="45"/>
    <x v="85"/>
    <x v="46"/>
  </r>
  <r>
    <x v="0"/>
    <x v="45"/>
    <x v="85"/>
    <x v="46"/>
  </r>
  <r>
    <x v="0"/>
    <x v="45"/>
    <x v="85"/>
    <x v="46"/>
  </r>
  <r>
    <x v="0"/>
    <x v="45"/>
    <x v="83"/>
    <x v="46"/>
  </r>
  <r>
    <x v="0"/>
    <x v="45"/>
    <x v="83"/>
    <x v="46"/>
  </r>
  <r>
    <x v="0"/>
    <x v="45"/>
    <x v="83"/>
    <x v="46"/>
  </r>
  <r>
    <x v="0"/>
    <x v="45"/>
    <x v="85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5"/>
    <x v="46"/>
  </r>
  <r>
    <x v="0"/>
    <x v="45"/>
    <x v="85"/>
    <x v="46"/>
  </r>
  <r>
    <x v="0"/>
    <x v="45"/>
    <x v="85"/>
    <x v="46"/>
  </r>
  <r>
    <x v="0"/>
    <x v="45"/>
    <x v="85"/>
    <x v="46"/>
  </r>
  <r>
    <x v="0"/>
    <x v="45"/>
    <x v="82"/>
    <x v="46"/>
  </r>
  <r>
    <x v="0"/>
    <x v="45"/>
    <x v="84"/>
    <x v="46"/>
  </r>
  <r>
    <x v="0"/>
    <x v="45"/>
    <x v="82"/>
    <x v="46"/>
  </r>
  <r>
    <x v="0"/>
    <x v="45"/>
    <x v="84"/>
    <x v="46"/>
  </r>
  <r>
    <x v="0"/>
    <x v="45"/>
    <x v="85"/>
    <x v="46"/>
  </r>
  <r>
    <x v="0"/>
    <x v="45"/>
    <x v="82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4"/>
    <x v="46"/>
  </r>
  <r>
    <x v="0"/>
    <x v="45"/>
    <x v="83"/>
    <x v="46"/>
  </r>
  <r>
    <x v="0"/>
    <x v="45"/>
    <x v="82"/>
    <x v="46"/>
  </r>
  <r>
    <x v="0"/>
    <x v="45"/>
    <x v="84"/>
    <x v="46"/>
  </r>
  <r>
    <x v="0"/>
    <x v="45"/>
    <x v="84"/>
    <x v="46"/>
  </r>
  <r>
    <x v="0"/>
    <x v="45"/>
    <x v="82"/>
    <x v="46"/>
  </r>
  <r>
    <x v="0"/>
    <x v="45"/>
    <x v="84"/>
    <x v="46"/>
  </r>
  <r>
    <x v="0"/>
    <x v="45"/>
    <x v="84"/>
    <x v="46"/>
  </r>
  <r>
    <x v="0"/>
    <x v="45"/>
    <x v="85"/>
    <x v="46"/>
  </r>
  <r>
    <x v="0"/>
    <x v="45"/>
    <x v="85"/>
    <x v="46"/>
  </r>
  <r>
    <x v="0"/>
    <x v="45"/>
    <x v="85"/>
    <x v="46"/>
  </r>
  <r>
    <x v="0"/>
    <x v="45"/>
    <x v="84"/>
    <x v="46"/>
  </r>
  <r>
    <x v="0"/>
    <x v="46"/>
    <x v="86"/>
    <x v="47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9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90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0"/>
    <x v="48"/>
  </r>
  <r>
    <x v="0"/>
    <x v="47"/>
    <x v="91"/>
    <x v="48"/>
  </r>
  <r>
    <x v="0"/>
    <x v="47"/>
    <x v="87"/>
    <x v="48"/>
  </r>
  <r>
    <x v="0"/>
    <x v="47"/>
    <x v="88"/>
    <x v="48"/>
  </r>
  <r>
    <x v="0"/>
    <x v="47"/>
    <x v="92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92"/>
    <x v="48"/>
  </r>
  <r>
    <x v="0"/>
    <x v="47"/>
    <x v="90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92"/>
    <x v="48"/>
  </r>
  <r>
    <x v="0"/>
    <x v="47"/>
    <x v="92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93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92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93"/>
    <x v="48"/>
  </r>
  <r>
    <x v="0"/>
    <x v="47"/>
    <x v="89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93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0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93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92"/>
    <x v="48"/>
  </r>
  <r>
    <x v="0"/>
    <x v="47"/>
    <x v="92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92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90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94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93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91"/>
    <x v="48"/>
  </r>
  <r>
    <x v="0"/>
    <x v="47"/>
    <x v="88"/>
    <x v="48"/>
  </r>
  <r>
    <x v="0"/>
    <x v="47"/>
    <x v="91"/>
    <x v="48"/>
  </r>
  <r>
    <x v="0"/>
    <x v="47"/>
    <x v="92"/>
    <x v="48"/>
  </r>
  <r>
    <x v="0"/>
    <x v="47"/>
    <x v="93"/>
    <x v="48"/>
  </r>
  <r>
    <x v="0"/>
    <x v="47"/>
    <x v="87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94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9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93"/>
    <x v="48"/>
  </r>
  <r>
    <x v="0"/>
    <x v="47"/>
    <x v="90"/>
    <x v="48"/>
  </r>
  <r>
    <x v="0"/>
    <x v="47"/>
    <x v="88"/>
    <x v="48"/>
  </r>
  <r>
    <x v="0"/>
    <x v="47"/>
    <x v="91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2"/>
    <x v="48"/>
  </r>
  <r>
    <x v="0"/>
    <x v="47"/>
    <x v="89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92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92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90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92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2"/>
    <x v="48"/>
  </r>
  <r>
    <x v="0"/>
    <x v="47"/>
    <x v="87"/>
    <x v="48"/>
  </r>
  <r>
    <x v="0"/>
    <x v="47"/>
    <x v="90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91"/>
    <x v="48"/>
  </r>
  <r>
    <x v="0"/>
    <x v="47"/>
    <x v="87"/>
    <x v="48"/>
  </r>
  <r>
    <x v="0"/>
    <x v="47"/>
    <x v="92"/>
    <x v="48"/>
  </r>
  <r>
    <x v="0"/>
    <x v="47"/>
    <x v="92"/>
    <x v="48"/>
  </r>
  <r>
    <x v="0"/>
    <x v="47"/>
    <x v="92"/>
    <x v="48"/>
  </r>
  <r>
    <x v="0"/>
    <x v="47"/>
    <x v="87"/>
    <x v="48"/>
  </r>
  <r>
    <x v="0"/>
    <x v="47"/>
    <x v="91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3"/>
    <x v="48"/>
  </r>
  <r>
    <x v="0"/>
    <x v="47"/>
    <x v="93"/>
    <x v="48"/>
  </r>
  <r>
    <x v="0"/>
    <x v="47"/>
    <x v="93"/>
    <x v="48"/>
  </r>
  <r>
    <x v="0"/>
    <x v="47"/>
    <x v="87"/>
    <x v="48"/>
  </r>
  <r>
    <x v="0"/>
    <x v="47"/>
    <x v="87"/>
    <x v="48"/>
  </r>
  <r>
    <x v="0"/>
    <x v="47"/>
    <x v="93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9"/>
    <x v="48"/>
  </r>
  <r>
    <x v="0"/>
    <x v="47"/>
    <x v="87"/>
    <x v="48"/>
  </r>
  <r>
    <x v="0"/>
    <x v="47"/>
    <x v="93"/>
    <x v="48"/>
  </r>
  <r>
    <x v="0"/>
    <x v="47"/>
    <x v="87"/>
    <x v="48"/>
  </r>
  <r>
    <x v="0"/>
    <x v="47"/>
    <x v="93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2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93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9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93"/>
    <x v="48"/>
  </r>
  <r>
    <x v="0"/>
    <x v="47"/>
    <x v="88"/>
    <x v="48"/>
  </r>
  <r>
    <x v="0"/>
    <x v="47"/>
    <x v="88"/>
    <x v="48"/>
  </r>
  <r>
    <x v="0"/>
    <x v="47"/>
    <x v="95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90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90"/>
    <x v="48"/>
  </r>
  <r>
    <x v="0"/>
    <x v="47"/>
    <x v="87"/>
    <x v="48"/>
  </r>
  <r>
    <x v="0"/>
    <x v="47"/>
    <x v="90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93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7"/>
    <x v="88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7"/>
    <x v="48"/>
  </r>
  <r>
    <x v="0"/>
    <x v="47"/>
    <x v="88"/>
    <x v="48"/>
  </r>
  <r>
    <x v="0"/>
    <x v="47"/>
    <x v="88"/>
    <x v="48"/>
  </r>
  <r>
    <x v="0"/>
    <x v="48"/>
    <x v="96"/>
    <x v="49"/>
  </r>
  <r>
    <x v="0"/>
    <x v="49"/>
    <x v="97"/>
    <x v="50"/>
  </r>
  <r>
    <x v="0"/>
    <x v="49"/>
    <x v="97"/>
    <x v="50"/>
  </r>
  <r>
    <x v="0"/>
    <x v="49"/>
    <x v="97"/>
    <x v="50"/>
  </r>
  <r>
    <x v="0"/>
    <x v="49"/>
    <x v="97"/>
    <x v="50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9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9"/>
    <x v="51"/>
  </r>
  <r>
    <x v="1"/>
    <x v="51"/>
    <x v="100"/>
    <x v="52"/>
  </r>
  <r>
    <x v="1"/>
    <x v="51"/>
    <x v="100"/>
    <x v="52"/>
  </r>
  <r>
    <x v="1"/>
    <x v="51"/>
    <x v="100"/>
    <x v="52"/>
  </r>
  <r>
    <x v="1"/>
    <x v="51"/>
    <x v="100"/>
    <x v="52"/>
  </r>
  <r>
    <x v="0"/>
    <x v="52"/>
    <x v="101"/>
    <x v="53"/>
  </r>
  <r>
    <x v="0"/>
    <x v="52"/>
    <x v="101"/>
    <x v="53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3"/>
    <x v="54"/>
  </r>
  <r>
    <x v="1"/>
    <x v="53"/>
    <x v="102"/>
    <x v="54"/>
  </r>
  <r>
    <x v="1"/>
    <x v="53"/>
    <x v="103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2"/>
    <x v="54"/>
  </r>
  <r>
    <x v="1"/>
    <x v="53"/>
    <x v="103"/>
    <x v="54"/>
  </r>
  <r>
    <x v="1"/>
    <x v="53"/>
    <x v="102"/>
    <x v="54"/>
  </r>
  <r>
    <x v="1"/>
    <x v="53"/>
    <x v="102"/>
    <x v="54"/>
  </r>
  <r>
    <x v="1"/>
    <x v="53"/>
    <x v="103"/>
    <x v="54"/>
  </r>
  <r>
    <x v="1"/>
    <x v="53"/>
    <x v="102"/>
    <x v="54"/>
  </r>
  <r>
    <x v="1"/>
    <x v="53"/>
    <x v="102"/>
    <x v="54"/>
  </r>
  <r>
    <x v="1"/>
    <x v="54"/>
    <x v="104"/>
    <x v="55"/>
  </r>
  <r>
    <x v="1"/>
    <x v="54"/>
    <x v="105"/>
    <x v="55"/>
  </r>
  <r>
    <x v="1"/>
    <x v="54"/>
    <x v="105"/>
    <x v="55"/>
  </r>
  <r>
    <x v="1"/>
    <x v="54"/>
    <x v="105"/>
    <x v="55"/>
  </r>
  <r>
    <x v="1"/>
    <x v="54"/>
    <x v="105"/>
    <x v="55"/>
  </r>
  <r>
    <x v="1"/>
    <x v="54"/>
    <x v="106"/>
    <x v="55"/>
  </r>
  <r>
    <x v="1"/>
    <x v="54"/>
    <x v="106"/>
    <x v="55"/>
  </r>
  <r>
    <x v="1"/>
    <x v="54"/>
    <x v="105"/>
    <x v="55"/>
  </r>
  <r>
    <x v="1"/>
    <x v="54"/>
    <x v="105"/>
    <x v="55"/>
  </r>
  <r>
    <x v="1"/>
    <x v="54"/>
    <x v="105"/>
    <x v="55"/>
  </r>
  <r>
    <x v="1"/>
    <x v="54"/>
    <x v="106"/>
    <x v="55"/>
  </r>
  <r>
    <x v="1"/>
    <x v="54"/>
    <x v="105"/>
    <x v="55"/>
  </r>
  <r>
    <x v="1"/>
    <x v="54"/>
    <x v="105"/>
    <x v="55"/>
  </r>
  <r>
    <x v="1"/>
    <x v="54"/>
    <x v="105"/>
    <x v="55"/>
  </r>
  <r>
    <x v="0"/>
    <x v="55"/>
    <x v="107"/>
    <x v="56"/>
  </r>
  <r>
    <x v="0"/>
    <x v="56"/>
    <x v="108"/>
    <x v="57"/>
  </r>
  <r>
    <x v="0"/>
    <x v="56"/>
    <x v="108"/>
    <x v="57"/>
  </r>
  <r>
    <x v="0"/>
    <x v="56"/>
    <x v="108"/>
    <x v="57"/>
  </r>
  <r>
    <x v="0"/>
    <x v="56"/>
    <x v="108"/>
    <x v="57"/>
  </r>
  <r>
    <x v="1"/>
    <x v="57"/>
    <x v="109"/>
    <x v="58"/>
  </r>
  <r>
    <x v="1"/>
    <x v="57"/>
    <x v="109"/>
    <x v="58"/>
  </r>
  <r>
    <x v="1"/>
    <x v="57"/>
    <x v="109"/>
    <x v="58"/>
  </r>
  <r>
    <x v="1"/>
    <x v="57"/>
    <x v="110"/>
    <x v="58"/>
  </r>
  <r>
    <x v="1"/>
    <x v="57"/>
    <x v="110"/>
    <x v="58"/>
  </r>
  <r>
    <x v="1"/>
    <x v="57"/>
    <x v="109"/>
    <x v="58"/>
  </r>
  <r>
    <x v="1"/>
    <x v="57"/>
    <x v="111"/>
    <x v="58"/>
  </r>
  <r>
    <x v="1"/>
    <x v="57"/>
    <x v="112"/>
    <x v="58"/>
  </r>
  <r>
    <x v="1"/>
    <x v="57"/>
    <x v="112"/>
    <x v="58"/>
  </r>
  <r>
    <x v="1"/>
    <x v="57"/>
    <x v="110"/>
    <x v="58"/>
  </r>
  <r>
    <x v="1"/>
    <x v="57"/>
    <x v="110"/>
    <x v="58"/>
  </r>
  <r>
    <x v="1"/>
    <x v="57"/>
    <x v="110"/>
    <x v="58"/>
  </r>
  <r>
    <x v="1"/>
    <x v="57"/>
    <x v="110"/>
    <x v="58"/>
  </r>
  <r>
    <x v="1"/>
    <x v="57"/>
    <x v="112"/>
    <x v="58"/>
  </r>
  <r>
    <x v="1"/>
    <x v="57"/>
    <x v="110"/>
    <x v="58"/>
  </r>
  <r>
    <x v="1"/>
    <x v="57"/>
    <x v="112"/>
    <x v="58"/>
  </r>
  <r>
    <x v="1"/>
    <x v="57"/>
    <x v="112"/>
    <x v="58"/>
  </r>
  <r>
    <x v="1"/>
    <x v="57"/>
    <x v="110"/>
    <x v="58"/>
  </r>
  <r>
    <x v="1"/>
    <x v="57"/>
    <x v="110"/>
    <x v="58"/>
  </r>
  <r>
    <x v="1"/>
    <x v="57"/>
    <x v="111"/>
    <x v="58"/>
  </r>
  <r>
    <x v="1"/>
    <x v="57"/>
    <x v="112"/>
    <x v="58"/>
  </r>
  <r>
    <x v="1"/>
    <x v="57"/>
    <x v="110"/>
    <x v="58"/>
  </r>
  <r>
    <x v="1"/>
    <x v="57"/>
    <x v="110"/>
    <x v="58"/>
  </r>
  <r>
    <x v="1"/>
    <x v="57"/>
    <x v="109"/>
    <x v="58"/>
  </r>
  <r>
    <x v="1"/>
    <x v="57"/>
    <x v="110"/>
    <x v="58"/>
  </r>
  <r>
    <x v="1"/>
    <x v="57"/>
    <x v="110"/>
    <x v="58"/>
  </r>
  <r>
    <x v="1"/>
    <x v="57"/>
    <x v="112"/>
    <x v="58"/>
  </r>
  <r>
    <x v="1"/>
    <x v="57"/>
    <x v="112"/>
    <x v="58"/>
  </r>
  <r>
    <x v="1"/>
    <x v="57"/>
    <x v="110"/>
    <x v="58"/>
  </r>
  <r>
    <x v="1"/>
    <x v="57"/>
    <x v="110"/>
    <x v="58"/>
  </r>
  <r>
    <x v="1"/>
    <x v="57"/>
    <x v="109"/>
    <x v="58"/>
  </r>
  <r>
    <x v="1"/>
    <x v="57"/>
    <x v="109"/>
    <x v="58"/>
  </r>
  <r>
    <x v="1"/>
    <x v="57"/>
    <x v="111"/>
    <x v="58"/>
  </r>
  <r>
    <x v="1"/>
    <x v="57"/>
    <x v="112"/>
    <x v="58"/>
  </r>
  <r>
    <x v="1"/>
    <x v="57"/>
    <x v="112"/>
    <x v="58"/>
  </r>
  <r>
    <x v="1"/>
    <x v="57"/>
    <x v="112"/>
    <x v="58"/>
  </r>
  <r>
    <x v="1"/>
    <x v="57"/>
    <x v="109"/>
    <x v="58"/>
  </r>
  <r>
    <x v="1"/>
    <x v="57"/>
    <x v="110"/>
    <x v="58"/>
  </r>
  <r>
    <x v="1"/>
    <x v="57"/>
    <x v="111"/>
    <x v="58"/>
  </r>
  <r>
    <x v="1"/>
    <x v="57"/>
    <x v="112"/>
    <x v="58"/>
  </r>
  <r>
    <x v="1"/>
    <x v="57"/>
    <x v="112"/>
    <x v="58"/>
  </r>
  <r>
    <x v="1"/>
    <x v="57"/>
    <x v="110"/>
    <x v="58"/>
  </r>
  <r>
    <x v="1"/>
    <x v="57"/>
    <x v="110"/>
    <x v="58"/>
  </r>
  <r>
    <x v="1"/>
    <x v="57"/>
    <x v="111"/>
    <x v="58"/>
  </r>
  <r>
    <x v="1"/>
    <x v="57"/>
    <x v="111"/>
    <x v="58"/>
  </r>
  <r>
    <x v="1"/>
    <x v="57"/>
    <x v="111"/>
    <x v="58"/>
  </r>
  <r>
    <x v="1"/>
    <x v="57"/>
    <x v="110"/>
    <x v="58"/>
  </r>
  <r>
    <x v="1"/>
    <x v="57"/>
    <x v="111"/>
    <x v="58"/>
  </r>
  <r>
    <x v="1"/>
    <x v="57"/>
    <x v="110"/>
    <x v="58"/>
  </r>
  <r>
    <x v="1"/>
    <x v="57"/>
    <x v="110"/>
    <x v="58"/>
  </r>
  <r>
    <x v="1"/>
    <x v="57"/>
    <x v="109"/>
    <x v="58"/>
  </r>
  <r>
    <x v="1"/>
    <x v="57"/>
    <x v="109"/>
    <x v="58"/>
  </r>
  <r>
    <x v="1"/>
    <x v="57"/>
    <x v="111"/>
    <x v="58"/>
  </r>
  <r>
    <x v="1"/>
    <x v="57"/>
    <x v="109"/>
    <x v="58"/>
  </r>
  <r>
    <x v="1"/>
    <x v="57"/>
    <x v="111"/>
    <x v="58"/>
  </r>
  <r>
    <x v="1"/>
    <x v="57"/>
    <x v="111"/>
    <x v="58"/>
  </r>
  <r>
    <x v="1"/>
    <x v="57"/>
    <x v="109"/>
    <x v="58"/>
  </r>
  <r>
    <x v="1"/>
    <x v="57"/>
    <x v="111"/>
    <x v="58"/>
  </r>
  <r>
    <x v="1"/>
    <x v="57"/>
    <x v="110"/>
    <x v="58"/>
  </r>
  <r>
    <x v="1"/>
    <x v="57"/>
    <x v="111"/>
    <x v="58"/>
  </r>
  <r>
    <x v="1"/>
    <x v="57"/>
    <x v="109"/>
    <x v="58"/>
  </r>
  <r>
    <x v="1"/>
    <x v="57"/>
    <x v="110"/>
    <x v="58"/>
  </r>
  <r>
    <x v="1"/>
    <x v="57"/>
    <x v="111"/>
    <x v="58"/>
  </r>
  <r>
    <x v="1"/>
    <x v="57"/>
    <x v="111"/>
    <x v="58"/>
  </r>
  <r>
    <x v="1"/>
    <x v="57"/>
    <x v="110"/>
    <x v="58"/>
  </r>
  <r>
    <x v="1"/>
    <x v="57"/>
    <x v="111"/>
    <x v="58"/>
  </r>
  <r>
    <x v="1"/>
    <x v="57"/>
    <x v="111"/>
    <x v="58"/>
  </r>
  <r>
    <x v="1"/>
    <x v="57"/>
    <x v="110"/>
    <x v="58"/>
  </r>
  <r>
    <x v="1"/>
    <x v="57"/>
    <x v="110"/>
    <x v="58"/>
  </r>
  <r>
    <x v="1"/>
    <x v="57"/>
    <x v="111"/>
    <x v="58"/>
  </r>
  <r>
    <x v="1"/>
    <x v="57"/>
    <x v="112"/>
    <x v="58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4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3"/>
    <x v="59"/>
  </r>
  <r>
    <x v="0"/>
    <x v="58"/>
    <x v="114"/>
    <x v="59"/>
  </r>
  <r>
    <x v="1"/>
    <x v="59"/>
    <x v="115"/>
    <x v="60"/>
  </r>
  <r>
    <x v="1"/>
    <x v="59"/>
    <x v="115"/>
    <x v="60"/>
  </r>
  <r>
    <x v="0"/>
    <x v="60"/>
    <x v="116"/>
    <x v="61"/>
  </r>
  <r>
    <x v="0"/>
    <x v="60"/>
    <x v="116"/>
    <x v="61"/>
  </r>
  <r>
    <x v="0"/>
    <x v="60"/>
    <x v="117"/>
    <x v="61"/>
  </r>
  <r>
    <x v="0"/>
    <x v="60"/>
    <x v="118"/>
    <x v="61"/>
  </r>
  <r>
    <x v="0"/>
    <x v="60"/>
    <x v="119"/>
    <x v="61"/>
  </r>
  <r>
    <x v="1"/>
    <x v="61"/>
    <x v="120"/>
    <x v="62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2"/>
    <x v="121"/>
    <x v="63"/>
  </r>
  <r>
    <x v="0"/>
    <x v="63"/>
    <x v="122"/>
    <x v="64"/>
  </r>
  <r>
    <x v="0"/>
    <x v="64"/>
    <x v="123"/>
    <x v="65"/>
  </r>
  <r>
    <x v="0"/>
    <x v="64"/>
    <x v="123"/>
    <x v="65"/>
  </r>
  <r>
    <x v="0"/>
    <x v="64"/>
    <x v="123"/>
    <x v="65"/>
  </r>
  <r>
    <x v="0"/>
    <x v="64"/>
    <x v="123"/>
    <x v="65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5"/>
    <x v="124"/>
    <x v="66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6"/>
    <x v="67"/>
  </r>
  <r>
    <x v="1"/>
    <x v="66"/>
    <x v="125"/>
    <x v="67"/>
  </r>
  <r>
    <x v="1"/>
    <x v="66"/>
    <x v="125"/>
    <x v="67"/>
  </r>
  <r>
    <x v="1"/>
    <x v="66"/>
    <x v="126"/>
    <x v="67"/>
  </r>
  <r>
    <x v="1"/>
    <x v="66"/>
    <x v="126"/>
    <x v="67"/>
  </r>
  <r>
    <x v="1"/>
    <x v="66"/>
    <x v="125"/>
    <x v="67"/>
  </r>
  <r>
    <x v="1"/>
    <x v="66"/>
    <x v="125"/>
    <x v="67"/>
  </r>
  <r>
    <x v="1"/>
    <x v="66"/>
    <x v="126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6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6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6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5"/>
    <x v="67"/>
  </r>
  <r>
    <x v="1"/>
    <x v="66"/>
    <x v="126"/>
    <x v="67"/>
  </r>
  <r>
    <x v="1"/>
    <x v="66"/>
    <x v="126"/>
    <x v="67"/>
  </r>
  <r>
    <x v="0"/>
    <x v="67"/>
    <x v="127"/>
    <x v="68"/>
  </r>
  <r>
    <x v="0"/>
    <x v="67"/>
    <x v="127"/>
    <x v="68"/>
  </r>
  <r>
    <x v="0"/>
    <x v="68"/>
    <x v="128"/>
    <x v="69"/>
  </r>
  <r>
    <x v="1"/>
    <x v="69"/>
    <x v="129"/>
    <x v="70"/>
  </r>
  <r>
    <x v="1"/>
    <x v="70"/>
    <x v="130"/>
    <x v="71"/>
  </r>
  <r>
    <x v="0"/>
    <x v="71"/>
    <x v="131"/>
    <x v="72"/>
  </r>
  <r>
    <x v="0"/>
    <x v="72"/>
    <x v="132"/>
    <x v="73"/>
  </r>
  <r>
    <x v="0"/>
    <x v="72"/>
    <x v="132"/>
    <x v="73"/>
  </r>
  <r>
    <x v="0"/>
    <x v="73"/>
    <x v="133"/>
    <x v="74"/>
  </r>
  <r>
    <x v="0"/>
    <x v="73"/>
    <x v="134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4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4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4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4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4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3"/>
    <x v="133"/>
    <x v="74"/>
  </r>
  <r>
    <x v="0"/>
    <x v="74"/>
    <x v="135"/>
    <x v="75"/>
  </r>
  <r>
    <x v="0"/>
    <x v="75"/>
    <x v="136"/>
    <x v="76"/>
  </r>
  <r>
    <x v="0"/>
    <x v="75"/>
    <x v="136"/>
    <x v="76"/>
  </r>
  <r>
    <x v="0"/>
    <x v="75"/>
    <x v="136"/>
    <x v="76"/>
  </r>
  <r>
    <x v="0"/>
    <x v="76"/>
    <x v="137"/>
    <x v="77"/>
  </r>
  <r>
    <x v="0"/>
    <x v="76"/>
    <x v="138"/>
    <x v="77"/>
  </r>
  <r>
    <x v="0"/>
    <x v="76"/>
    <x v="137"/>
    <x v="77"/>
  </r>
  <r>
    <x v="0"/>
    <x v="76"/>
    <x v="138"/>
    <x v="77"/>
  </r>
  <r>
    <x v="0"/>
    <x v="76"/>
    <x v="137"/>
    <x v="77"/>
  </r>
  <r>
    <x v="0"/>
    <x v="76"/>
    <x v="137"/>
    <x v="77"/>
  </r>
  <r>
    <x v="0"/>
    <x v="76"/>
    <x v="137"/>
    <x v="77"/>
  </r>
  <r>
    <x v="0"/>
    <x v="76"/>
    <x v="138"/>
    <x v="77"/>
  </r>
  <r>
    <x v="0"/>
    <x v="76"/>
    <x v="137"/>
    <x v="77"/>
  </r>
  <r>
    <x v="0"/>
    <x v="76"/>
    <x v="138"/>
    <x v="77"/>
  </r>
  <r>
    <x v="0"/>
    <x v="76"/>
    <x v="138"/>
    <x v="77"/>
  </r>
  <r>
    <x v="0"/>
    <x v="76"/>
    <x v="137"/>
    <x v="77"/>
  </r>
  <r>
    <x v="0"/>
    <x v="76"/>
    <x v="137"/>
    <x v="77"/>
  </r>
  <r>
    <x v="0"/>
    <x v="76"/>
    <x v="138"/>
    <x v="77"/>
  </r>
  <r>
    <x v="0"/>
    <x v="76"/>
    <x v="138"/>
    <x v="77"/>
  </r>
  <r>
    <x v="0"/>
    <x v="76"/>
    <x v="137"/>
    <x v="77"/>
  </r>
  <r>
    <x v="0"/>
    <x v="76"/>
    <x v="137"/>
    <x v="77"/>
  </r>
  <r>
    <x v="0"/>
    <x v="76"/>
    <x v="137"/>
    <x v="77"/>
  </r>
  <r>
    <x v="0"/>
    <x v="76"/>
    <x v="138"/>
    <x v="77"/>
  </r>
  <r>
    <x v="0"/>
    <x v="76"/>
    <x v="137"/>
    <x v="77"/>
  </r>
  <r>
    <x v="0"/>
    <x v="76"/>
    <x v="138"/>
    <x v="77"/>
  </r>
  <r>
    <x v="4"/>
    <x v="66"/>
    <x v="139"/>
    <x v="78"/>
  </r>
  <r>
    <x v="3"/>
    <x v="77"/>
    <x v="140"/>
    <x v="79"/>
  </r>
  <r>
    <x v="3"/>
    <x v="77"/>
    <x v="140"/>
    <x v="79"/>
  </r>
  <r>
    <x v="3"/>
    <x v="77"/>
    <x v="140"/>
    <x v="79"/>
  </r>
  <r>
    <x v="3"/>
    <x v="77"/>
    <x v="140"/>
    <x v="79"/>
  </r>
  <r>
    <x v="3"/>
    <x v="77"/>
    <x v="140"/>
    <x v="79"/>
  </r>
  <r>
    <x v="3"/>
    <x v="77"/>
    <x v="140"/>
    <x v="79"/>
  </r>
  <r>
    <x v="3"/>
    <x v="77"/>
    <x v="140"/>
    <x v="79"/>
  </r>
  <r>
    <x v="3"/>
    <x v="77"/>
    <x v="140"/>
    <x v="79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0"/>
    <x v="78"/>
    <x v="141"/>
    <x v="80"/>
  </r>
  <r>
    <x v="5"/>
    <x v="79"/>
    <x v="142"/>
    <x v="81"/>
  </r>
  <r>
    <x v="1"/>
    <x v="80"/>
    <x v="143"/>
    <x v="82"/>
  </r>
  <r>
    <x v="1"/>
    <x v="81"/>
    <x v="144"/>
    <x v="83"/>
  </r>
  <r>
    <x v="1"/>
    <x v="81"/>
    <x v="144"/>
    <x v="83"/>
  </r>
  <r>
    <x v="0"/>
    <x v="82"/>
    <x v="145"/>
    <x v="84"/>
  </r>
  <r>
    <x v="0"/>
    <x v="82"/>
    <x v="145"/>
    <x v="84"/>
  </r>
  <r>
    <x v="0"/>
    <x v="82"/>
    <x v="145"/>
    <x v="84"/>
  </r>
  <r>
    <x v="0"/>
    <x v="82"/>
    <x v="145"/>
    <x v="84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1"/>
    <x v="83"/>
    <x v="146"/>
    <x v="85"/>
  </r>
  <r>
    <x v="3"/>
    <x v="84"/>
    <x v="147"/>
    <x v="86"/>
  </r>
  <r>
    <x v="3"/>
    <x v="84"/>
    <x v="147"/>
    <x v="86"/>
  </r>
  <r>
    <x v="3"/>
    <x v="84"/>
    <x v="147"/>
    <x v="86"/>
  </r>
  <r>
    <x v="3"/>
    <x v="84"/>
    <x v="147"/>
    <x v="86"/>
  </r>
  <r>
    <x v="0"/>
    <x v="85"/>
    <x v="148"/>
    <x v="87"/>
  </r>
  <r>
    <x v="0"/>
    <x v="85"/>
    <x v="148"/>
    <x v="87"/>
  </r>
  <r>
    <x v="1"/>
    <x v="86"/>
    <x v="149"/>
    <x v="88"/>
  </r>
  <r>
    <x v="1"/>
    <x v="86"/>
    <x v="149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49"/>
    <x v="88"/>
  </r>
  <r>
    <x v="1"/>
    <x v="86"/>
    <x v="149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50"/>
    <x v="88"/>
  </r>
  <r>
    <x v="1"/>
    <x v="86"/>
    <x v="149"/>
    <x v="88"/>
  </r>
  <r>
    <x v="1"/>
    <x v="86"/>
    <x v="150"/>
    <x v="88"/>
  </r>
  <r>
    <x v="0"/>
    <x v="87"/>
    <x v="151"/>
    <x v="89"/>
  </r>
  <r>
    <x v="0"/>
    <x v="88"/>
    <x v="152"/>
    <x v="90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89"/>
    <x v="153"/>
    <x v="91"/>
  </r>
  <r>
    <x v="1"/>
    <x v="90"/>
    <x v="154"/>
    <x v="92"/>
  </r>
  <r>
    <x v="3"/>
    <x v="91"/>
    <x v="155"/>
    <x v="93"/>
  </r>
  <r>
    <x v="0"/>
    <x v="92"/>
    <x v="156"/>
    <x v="94"/>
  </r>
  <r>
    <x v="0"/>
    <x v="92"/>
    <x v="156"/>
    <x v="94"/>
  </r>
  <r>
    <x v="0"/>
    <x v="92"/>
    <x v="156"/>
    <x v="94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1"/>
    <x v="93"/>
    <x v="157"/>
    <x v="95"/>
  </r>
  <r>
    <x v="0"/>
    <x v="94"/>
    <x v="158"/>
    <x v="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1"/>
  </r>
  <r>
    <x v="1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3"/>
  </r>
  <r>
    <x v="3"/>
  </r>
  <r>
    <x v="3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2">
  <r>
    <s v="Smlouva - čerpání"/>
    <x v="0"/>
    <x v="0"/>
    <x v="0"/>
    <s v="63410"/>
    <n v="597481"/>
  </r>
  <r>
    <s v="Smlouva - čerpání"/>
    <x v="0"/>
    <x v="0"/>
    <x v="1"/>
    <s v="63380"/>
    <n v="597481"/>
  </r>
  <r>
    <s v="Vydán předběžný souhlas"/>
    <x v="0"/>
    <x v="0"/>
    <x v="1"/>
    <s v="63380"/>
    <n v="597481"/>
  </r>
  <r>
    <s v="Smlouva - čerpání"/>
    <x v="0"/>
    <x v="0"/>
    <x v="1"/>
    <s v="63398"/>
    <n v="597481"/>
  </r>
  <r>
    <s v="Smlouva - čerpání"/>
    <x v="0"/>
    <x v="0"/>
    <x v="1"/>
    <s v="63398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Vydán předběžný souhlas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98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98"/>
    <n v="597481"/>
  </r>
  <r>
    <s v="Smlouva - čerpání"/>
    <x v="0"/>
    <x v="0"/>
    <x v="1"/>
    <s v="63380"/>
    <n v="597481"/>
  </r>
  <r>
    <s v="Vyhodnoceno kladně - příprava smlouvy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98"/>
    <n v="597481"/>
  </r>
  <r>
    <s v="Smlouva - čerpání"/>
    <x v="0"/>
    <x v="0"/>
    <x v="1"/>
    <s v="63380"/>
    <n v="597481"/>
  </r>
  <r>
    <s v="Smlouva - čerpání"/>
    <x v="0"/>
    <x v="0"/>
    <x v="1"/>
    <s v="63398"/>
    <n v="597481"/>
  </r>
  <r>
    <s v="Smlouva - čerpání"/>
    <x v="0"/>
    <x v="0"/>
    <x v="1"/>
    <s v="63380"/>
    <n v="597481"/>
  </r>
  <r>
    <s v="Vyhodnoceno kladně - příprava smlouvy"/>
    <x v="0"/>
    <x v="0"/>
    <x v="1"/>
    <s v="63380"/>
    <n v="597481"/>
  </r>
  <r>
    <s v="Smlouva - čerpání"/>
    <x v="0"/>
    <x v="0"/>
    <x v="1"/>
    <s v="63398"/>
    <n v="597481"/>
  </r>
  <r>
    <s v="Smlouva - čerpání"/>
    <x v="0"/>
    <x v="0"/>
    <x v="1"/>
    <s v="63380"/>
    <n v="597481"/>
  </r>
  <r>
    <s v="Aktuálně v 2. části hodnoce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Smlouva - čerpání"/>
    <x v="0"/>
    <x v="0"/>
    <x v="1"/>
    <s v="63380"/>
    <n v="597481"/>
  </r>
  <r>
    <s v="Vyhodnoceno kladně - příprava smlouvy"/>
    <x v="0"/>
    <x v="0"/>
    <x v="1"/>
    <s v="63380"/>
    <n v="597481"/>
  </r>
  <r>
    <s v="Smlouva - čerpání"/>
    <x v="0"/>
    <x v="0"/>
    <x v="1"/>
    <s v="63380"/>
    <n v="597481"/>
  </r>
  <r>
    <s v="Vydán předběžný souhlas"/>
    <x v="0"/>
    <x v="0"/>
    <x v="1"/>
    <s v="63380"/>
    <n v="597481"/>
  </r>
  <r>
    <s v="Smlouva - čerpání"/>
    <x v="0"/>
    <x v="0"/>
    <x v="1"/>
    <s v="63380"/>
    <n v="597481"/>
  </r>
  <r>
    <s v="Vyhodnoceno kladně - příprava smlouvy"/>
    <x v="0"/>
    <x v="0"/>
    <x v="1"/>
    <s v="63398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80"/>
    <n v="597481"/>
  </r>
  <r>
    <s v="Vyhodnoceno kladně - příprava smlouvy"/>
    <x v="0"/>
    <x v="0"/>
    <x v="1"/>
    <s v="63398"/>
    <n v="597481"/>
  </r>
  <r>
    <s v="Aktuálně v 2. části hodnocení"/>
    <x v="0"/>
    <x v="0"/>
    <x v="1"/>
    <s v="63380"/>
    <n v="597481"/>
  </r>
  <r>
    <s v="Vyhodnoceno kladně - příprava smlouvy"/>
    <x v="0"/>
    <x v="0"/>
    <x v="1"/>
    <s v="63380"/>
    <n v="597481"/>
  </r>
  <r>
    <s v="Aktuálně v 1. části hodnocení"/>
    <x v="0"/>
    <x v="0"/>
    <x v="1"/>
    <s v="63380"/>
    <n v="597481"/>
  </r>
  <r>
    <s v="Aktuálně v 1. části hodnocení"/>
    <x v="0"/>
    <x v="0"/>
    <x v="1"/>
    <s v="63398"/>
    <n v="597481"/>
  </r>
  <r>
    <s v="Aktuálně v 1. části hodnocení"/>
    <x v="0"/>
    <x v="0"/>
    <x v="1"/>
    <s v="63380"/>
    <n v="597481"/>
  </r>
  <r>
    <s v="Aktuálně v 1. části hodnocení"/>
    <x v="0"/>
    <x v="0"/>
    <x v="1"/>
    <s v="63380"/>
    <n v="597481"/>
  </r>
  <r>
    <s v="Aktuálně v 1. části hodnocení"/>
    <x v="0"/>
    <x v="0"/>
    <x v="1"/>
    <s v="63380"/>
    <n v="597481"/>
  </r>
  <r>
    <s v="Aktuálně v 1. části hodnocení"/>
    <x v="0"/>
    <x v="0"/>
    <x v="1"/>
    <s v="63398"/>
    <n v="597481"/>
  </r>
  <r>
    <s v="Smlouva - čerpání"/>
    <x v="0"/>
    <x v="1"/>
    <x v="2"/>
    <s v="107069"/>
    <n v="599051"/>
  </r>
  <r>
    <s v="Smlouva - čerpání"/>
    <x v="0"/>
    <x v="1"/>
    <x v="3"/>
    <s v="107131"/>
    <n v="599051"/>
  </r>
  <r>
    <s v="Smlouva - čerpání"/>
    <x v="0"/>
    <x v="1"/>
    <x v="4"/>
    <s v="154911"/>
    <n v="599051"/>
  </r>
  <r>
    <s v="Smlouva - čerpání"/>
    <x v="0"/>
    <x v="1"/>
    <x v="4"/>
    <s v="154890"/>
    <n v="599051"/>
  </r>
  <r>
    <s v="Smlouva - čerpání"/>
    <x v="0"/>
    <x v="1"/>
    <x v="5"/>
    <s v="136719"/>
    <n v="599051"/>
  </r>
  <r>
    <s v="Smlouva - čerpání"/>
    <x v="0"/>
    <x v="1"/>
    <x v="3"/>
    <s v="107131"/>
    <n v="599051"/>
  </r>
  <r>
    <s v="Smlouva - čerpání"/>
    <x v="0"/>
    <x v="1"/>
    <x v="2"/>
    <s v="107069"/>
    <n v="599051"/>
  </r>
  <r>
    <s v="Smlouva - čerpání"/>
    <x v="0"/>
    <x v="1"/>
    <x v="3"/>
    <s v="107131"/>
    <n v="599051"/>
  </r>
  <r>
    <s v="Smlouva - čerpání"/>
    <x v="0"/>
    <x v="1"/>
    <x v="4"/>
    <s v="154911"/>
    <n v="599051"/>
  </r>
  <r>
    <s v="Smlouva - čerpání"/>
    <x v="0"/>
    <x v="1"/>
    <x v="4"/>
    <s v="154911"/>
    <n v="599051"/>
  </r>
  <r>
    <s v="Smlouva - čerpání"/>
    <x v="0"/>
    <x v="1"/>
    <x v="5"/>
    <s v="136719"/>
    <n v="599051"/>
  </r>
  <r>
    <s v="Smlouva - čerpání"/>
    <x v="0"/>
    <x v="1"/>
    <x v="2"/>
    <s v="107069"/>
    <n v="599051"/>
  </r>
  <r>
    <s v="Smlouva - čerpání"/>
    <x v="0"/>
    <x v="1"/>
    <x v="2"/>
    <s v="107069"/>
    <n v="599051"/>
  </r>
  <r>
    <s v="Smlouva - čerpání"/>
    <x v="0"/>
    <x v="1"/>
    <x v="5"/>
    <s v="136719"/>
    <n v="599051"/>
  </r>
  <r>
    <s v="Smlouva - čerpání"/>
    <x v="0"/>
    <x v="1"/>
    <x v="2"/>
    <s v="107069"/>
    <n v="599051"/>
  </r>
  <r>
    <s v="Smlouva - čerpání"/>
    <x v="0"/>
    <x v="1"/>
    <x v="4"/>
    <s v="154890"/>
    <n v="599051"/>
  </r>
  <r>
    <s v="Smlouva - čerpání"/>
    <x v="0"/>
    <x v="1"/>
    <x v="2"/>
    <s v="107123"/>
    <n v="599051"/>
  </r>
  <r>
    <s v="Smlouva - čerpání"/>
    <x v="0"/>
    <x v="1"/>
    <x v="2"/>
    <s v="107069"/>
    <n v="599051"/>
  </r>
  <r>
    <s v="Smlouva - čerpání"/>
    <x v="0"/>
    <x v="1"/>
    <x v="2"/>
    <s v="107069"/>
    <n v="599051"/>
  </r>
  <r>
    <s v="Vyhodnoceno kladně - příprava smlouvy"/>
    <x v="0"/>
    <x v="1"/>
    <x v="5"/>
    <s v="136727; 136727; 136727"/>
    <n v="599051"/>
  </r>
  <r>
    <s v="Smlouva - čerpání"/>
    <x v="0"/>
    <x v="1"/>
    <x v="4"/>
    <s v="154890"/>
    <n v="599051"/>
  </r>
  <r>
    <s v="Smlouva - čerpání"/>
    <x v="0"/>
    <x v="1"/>
    <x v="2"/>
    <s v="107069"/>
    <n v="599051"/>
  </r>
  <r>
    <s v="Smlouva - čerpání"/>
    <x v="0"/>
    <x v="1"/>
    <x v="2"/>
    <s v="107069"/>
    <n v="599051"/>
  </r>
  <r>
    <s v="Smlouva - čerpání"/>
    <x v="0"/>
    <x v="1"/>
    <x v="5"/>
    <s v="136719"/>
    <n v="599051"/>
  </r>
  <r>
    <s v="Smlouva - čerpání"/>
    <x v="0"/>
    <x v="1"/>
    <x v="2"/>
    <s v="107034"/>
    <n v="599051"/>
  </r>
  <r>
    <s v="Smlouva - čerpání"/>
    <x v="0"/>
    <x v="1"/>
    <x v="2"/>
    <s v="107069"/>
    <n v="599051"/>
  </r>
  <r>
    <s v="Smlouva - čerpání"/>
    <x v="0"/>
    <x v="1"/>
    <x v="6"/>
    <s v="148873"/>
    <n v="599051"/>
  </r>
  <r>
    <s v="Smlouva - čerpání"/>
    <x v="0"/>
    <x v="1"/>
    <x v="2"/>
    <s v="107123"/>
    <n v="599051"/>
  </r>
  <r>
    <s v="Smlouva - čerpání"/>
    <x v="0"/>
    <x v="1"/>
    <x v="5"/>
    <s v="136735"/>
    <n v="599051"/>
  </r>
  <r>
    <s v="Smlouva - čerpání"/>
    <x v="0"/>
    <x v="1"/>
    <x v="2"/>
    <s v="107069"/>
    <n v="599051"/>
  </r>
  <r>
    <s v="Smlouva - čerpání"/>
    <x v="0"/>
    <x v="1"/>
    <x v="5"/>
    <s v="136719"/>
    <n v="599051"/>
  </r>
  <r>
    <s v="Smlouva - čerpání"/>
    <x v="0"/>
    <x v="1"/>
    <x v="5"/>
    <s v="136727"/>
    <n v="599051"/>
  </r>
  <r>
    <s v="Smlouva - čerpání"/>
    <x v="0"/>
    <x v="1"/>
    <x v="4"/>
    <s v="154890"/>
    <n v="599051"/>
  </r>
  <r>
    <s v="Smlouva - čerpání"/>
    <x v="0"/>
    <x v="1"/>
    <x v="2"/>
    <s v="107069"/>
    <n v="599051"/>
  </r>
  <r>
    <s v="Smlouva - čerpání"/>
    <x v="0"/>
    <x v="1"/>
    <x v="5"/>
    <s v="136727"/>
    <n v="599051"/>
  </r>
  <r>
    <s v="Smlouva - čerpání"/>
    <x v="0"/>
    <x v="1"/>
    <x v="2"/>
    <s v="107069"/>
    <n v="599051"/>
  </r>
  <r>
    <s v="Smlouva - čerpání"/>
    <x v="0"/>
    <x v="1"/>
    <x v="2"/>
    <s v="107069"/>
    <n v="599051"/>
  </r>
  <r>
    <s v="Smlouva - čerpání"/>
    <x v="0"/>
    <x v="1"/>
    <x v="5"/>
    <s v="136719"/>
    <n v="599051"/>
  </r>
  <r>
    <s v="Smlouva - čerpání"/>
    <x v="0"/>
    <x v="1"/>
    <x v="3"/>
    <s v="107131"/>
    <n v="599051"/>
  </r>
  <r>
    <s v="Vyhodnoceno kladně - příprava smlouvy"/>
    <x v="0"/>
    <x v="1"/>
    <x v="6"/>
    <s v="148873"/>
    <n v="599051"/>
  </r>
  <r>
    <s v="Smlouva - čerpání"/>
    <x v="0"/>
    <x v="1"/>
    <x v="4"/>
    <s v="154890"/>
    <n v="599051"/>
  </r>
  <r>
    <s v="Smlouva - čerpání"/>
    <x v="0"/>
    <x v="1"/>
    <x v="2"/>
    <s v="107069"/>
    <n v="599051"/>
  </r>
  <r>
    <s v="Vydán předběžný souhlas"/>
    <x v="0"/>
    <x v="1"/>
    <x v="4"/>
    <s v="154890"/>
    <n v="599051"/>
  </r>
  <r>
    <s v="Smlouva - čerpání"/>
    <x v="0"/>
    <x v="1"/>
    <x v="5"/>
    <s v="136719"/>
    <n v="599051"/>
  </r>
  <r>
    <s v="Smlouva - čerpání"/>
    <x v="0"/>
    <x v="1"/>
    <x v="2"/>
    <s v="107123"/>
    <n v="599051"/>
  </r>
  <r>
    <s v="Smlouva - čerpání"/>
    <x v="0"/>
    <x v="1"/>
    <x v="4"/>
    <s v="154890"/>
    <n v="599051"/>
  </r>
  <r>
    <s v="Vyhodnoceno kladně - příprava smlouvy"/>
    <x v="0"/>
    <x v="1"/>
    <x v="6"/>
    <s v="148873"/>
    <n v="599051"/>
  </r>
  <r>
    <s v="Smlouva - čerpání"/>
    <x v="0"/>
    <x v="1"/>
    <x v="2"/>
    <s v="107123"/>
    <n v="599051"/>
  </r>
  <r>
    <s v="Smlouva - čerpání"/>
    <x v="0"/>
    <x v="1"/>
    <x v="2"/>
    <s v="107069"/>
    <n v="599051"/>
  </r>
  <r>
    <s v="Smlouva - čerpání"/>
    <x v="0"/>
    <x v="1"/>
    <x v="2"/>
    <s v="107069"/>
    <n v="599051"/>
  </r>
  <r>
    <s v="Smlouva - čerpání"/>
    <x v="0"/>
    <x v="1"/>
    <x v="4"/>
    <s v="154890"/>
    <n v="599051"/>
  </r>
  <r>
    <s v="Smlouva - čerpání"/>
    <x v="0"/>
    <x v="1"/>
    <x v="5"/>
    <s v="136719"/>
    <n v="599051"/>
  </r>
  <r>
    <s v="Vyhodnoceno kladně - příprava smlouvy"/>
    <x v="0"/>
    <x v="1"/>
    <x v="2"/>
    <s v="107069"/>
    <n v="599051"/>
  </r>
  <r>
    <s v="Smlouva - čerpání"/>
    <x v="0"/>
    <x v="1"/>
    <x v="2"/>
    <s v="107069"/>
    <n v="599051"/>
  </r>
  <r>
    <s v="Smlouva - čerpání"/>
    <x v="0"/>
    <x v="1"/>
    <x v="2"/>
    <s v="107069"/>
    <n v="599051"/>
  </r>
  <r>
    <s v="Smlouva - čerpání"/>
    <x v="0"/>
    <x v="1"/>
    <x v="2"/>
    <s v="107123"/>
    <n v="599051"/>
  </r>
  <r>
    <s v="Smlouva - čerpání"/>
    <x v="0"/>
    <x v="1"/>
    <x v="2"/>
    <s v="107069"/>
    <n v="599051"/>
  </r>
  <r>
    <s v="Smlouva - čerpání"/>
    <x v="0"/>
    <x v="1"/>
    <x v="4"/>
    <s v="154903"/>
    <n v="599051"/>
  </r>
  <r>
    <s v="Vyhodnoceno kladně - příprava smlouvy"/>
    <x v="0"/>
    <x v="1"/>
    <x v="2"/>
    <s v="107069"/>
    <n v="599051"/>
  </r>
  <r>
    <s v="Smlouva - čerpání"/>
    <x v="0"/>
    <x v="1"/>
    <x v="4"/>
    <s v="154903; 154903"/>
    <n v="599051"/>
  </r>
  <r>
    <s v="Vyhodnoceno kladně - příprava smlouvy"/>
    <x v="0"/>
    <x v="1"/>
    <x v="2"/>
    <s v="107123"/>
    <n v="599051"/>
  </r>
  <r>
    <s v="Smlouva - čerpání"/>
    <x v="0"/>
    <x v="1"/>
    <x v="4"/>
    <s v="154890"/>
    <n v="599051"/>
  </r>
  <r>
    <s v="Smlouva - čerpání"/>
    <x v="0"/>
    <x v="1"/>
    <x v="2"/>
    <s v="107123"/>
    <n v="599051"/>
  </r>
  <r>
    <s v="Smlouva - čerpání"/>
    <x v="0"/>
    <x v="1"/>
    <x v="2"/>
    <s v="107069"/>
    <n v="599051"/>
  </r>
  <r>
    <s v="Smlouva - čerpání"/>
    <x v="0"/>
    <x v="1"/>
    <x v="5"/>
    <s v="136727"/>
    <n v="599051"/>
  </r>
  <r>
    <s v="Smlouva - čerpání"/>
    <x v="0"/>
    <x v="1"/>
    <x v="2"/>
    <s v="107069"/>
    <n v="599051"/>
  </r>
  <r>
    <s v="Smlouva - čerpání"/>
    <x v="0"/>
    <x v="1"/>
    <x v="2"/>
    <s v="107069"/>
    <n v="599051"/>
  </r>
  <r>
    <s v="Vydán předběžný souhlas"/>
    <x v="0"/>
    <x v="1"/>
    <x v="2"/>
    <s v="107069"/>
    <n v="599051"/>
  </r>
  <r>
    <s v="Smlouva - čerpání"/>
    <x v="0"/>
    <x v="1"/>
    <x v="2"/>
    <s v="107069"/>
    <n v="599051"/>
  </r>
  <r>
    <s v="Vyhodnoceno kladně - příprava smlouvy"/>
    <x v="0"/>
    <x v="1"/>
    <x v="2"/>
    <s v="107123"/>
    <n v="599051"/>
  </r>
  <r>
    <s v="Aktuálně v 2. části hodnocení"/>
    <x v="0"/>
    <x v="1"/>
    <x v="2"/>
    <s v="107042"/>
    <n v="599051"/>
  </r>
  <r>
    <s v="Vyhodnoceno kladně - příprava smlouvy"/>
    <x v="0"/>
    <x v="1"/>
    <x v="2"/>
    <s v="107123"/>
    <n v="599051"/>
  </r>
  <r>
    <s v="Smlouva - čerpání"/>
    <x v="0"/>
    <x v="1"/>
    <x v="2"/>
    <s v="107069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2"/>
    <s v="107069"/>
    <n v="599051"/>
  </r>
  <r>
    <s v="Vyhodnoceno kladně - příprava smlouvy"/>
    <x v="0"/>
    <x v="1"/>
    <x v="6"/>
    <s v="148873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5"/>
    <s v="136727"/>
    <n v="599051"/>
  </r>
  <r>
    <s v="Vyhodnoceno kladně - příprava smlouvy"/>
    <x v="0"/>
    <x v="1"/>
    <x v="2"/>
    <s v="107069"/>
    <n v="599051"/>
  </r>
  <r>
    <s v="Vyhodnoceno kladně - příprava smlouvy"/>
    <x v="0"/>
    <x v="1"/>
    <x v="2"/>
    <s v="107069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2"/>
    <s v="107069"/>
    <n v="599051"/>
  </r>
  <r>
    <s v="Vyhodnoceno kladně - příprava smlouvy"/>
    <x v="0"/>
    <x v="1"/>
    <x v="5"/>
    <s v="136727"/>
    <n v="599051"/>
  </r>
  <r>
    <s v="Smlouva - čerpání"/>
    <x v="0"/>
    <x v="1"/>
    <x v="5"/>
    <s v="136727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5"/>
    <s v="136735"/>
    <n v="599051"/>
  </r>
  <r>
    <s v="Vyhodnoceno kladně - příprava smlouvy"/>
    <x v="0"/>
    <x v="1"/>
    <x v="4"/>
    <s v="154890"/>
    <n v="599051"/>
  </r>
  <r>
    <s v="Vyhodnoceno kladně - příprava smlouvy"/>
    <x v="0"/>
    <x v="1"/>
    <x v="6"/>
    <s v="148890"/>
    <n v="599051"/>
  </r>
  <r>
    <s v="Vyhodnoceno kladně - příprava smlouvy"/>
    <x v="0"/>
    <x v="1"/>
    <x v="4"/>
    <s v="154911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2"/>
    <s v="107069"/>
    <n v="599051"/>
  </r>
  <r>
    <s v="Vyhodnoceno kladně - příprava smlouvy"/>
    <x v="0"/>
    <x v="1"/>
    <x v="5"/>
    <s v="136727"/>
    <n v="599051"/>
  </r>
  <r>
    <s v="Vyhodnoceno kladně - příprava smlouvy"/>
    <x v="0"/>
    <x v="1"/>
    <x v="5"/>
    <s v="136719; 136719"/>
    <n v="599051"/>
  </r>
  <r>
    <s v="Vyhodnoceno kladně - příprava smlouvy"/>
    <x v="0"/>
    <x v="1"/>
    <x v="2"/>
    <s v="107069"/>
    <n v="599051"/>
  </r>
  <r>
    <s v="Vyhodnoceno kladně - příprava smlouvy"/>
    <x v="0"/>
    <x v="1"/>
    <x v="2"/>
    <s v="107069; 107069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2"/>
    <s v="107034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5"/>
    <s v="136727"/>
    <n v="599051"/>
  </r>
  <r>
    <s v="Vyhodnoceno kladně - příprava smlouvy"/>
    <x v="0"/>
    <x v="1"/>
    <x v="5"/>
    <s v="136727"/>
    <n v="599051"/>
  </r>
  <r>
    <s v="Vyhodnoceno kladně - příprava smlouvy"/>
    <x v="0"/>
    <x v="1"/>
    <x v="4"/>
    <s v="154911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5"/>
    <s v="136727"/>
    <n v="599051"/>
  </r>
  <r>
    <s v="Vydán předběžný souhlas"/>
    <x v="0"/>
    <x v="1"/>
    <x v="4"/>
    <s v="154890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4"/>
    <s v="154890"/>
    <n v="599051"/>
  </r>
  <r>
    <s v="Vyhodnoceno kladně - příprava smlouvy"/>
    <x v="0"/>
    <x v="1"/>
    <x v="4"/>
    <s v="154890"/>
    <n v="599051"/>
  </r>
  <r>
    <s v="Vyhodnoceno kladně - příprava smlouvy"/>
    <x v="0"/>
    <x v="1"/>
    <x v="2"/>
    <s v="107069"/>
    <n v="599051"/>
  </r>
  <r>
    <s v="Vyhodnoceno kladně - příprava smlouvy"/>
    <x v="0"/>
    <x v="1"/>
    <x v="4"/>
    <s v="154890"/>
    <n v="599051"/>
  </r>
  <r>
    <s v="Vyhodnoceno kladně - příprava smlouvy"/>
    <x v="0"/>
    <x v="1"/>
    <x v="7"/>
    <s v="185973"/>
    <n v="599051"/>
  </r>
  <r>
    <s v="Aktuálně v 1. části hodnocení"/>
    <x v="0"/>
    <x v="1"/>
    <x v="4"/>
    <s v="154890"/>
    <n v="599051"/>
  </r>
  <r>
    <s v="Aktuálně v 2. části hodnocení"/>
    <x v="0"/>
    <x v="1"/>
    <x v="4"/>
    <s v="154890"/>
    <n v="599051"/>
  </r>
  <r>
    <s v="Aktuálně v 2. části hodnocení"/>
    <x v="0"/>
    <x v="1"/>
    <x v="4"/>
    <s v="154890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4"/>
    <s v="154890"/>
    <n v="599051"/>
  </r>
  <r>
    <s v="Vyhodnoceno kladně - příprava smlouvy"/>
    <x v="0"/>
    <x v="1"/>
    <x v="6"/>
    <s v="148873"/>
    <n v="599051"/>
  </r>
  <r>
    <s v="Vydán předběžný souhlas"/>
    <x v="0"/>
    <x v="1"/>
    <x v="5"/>
    <s v="136719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4"/>
    <s v="154890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5"/>
    <s v="136719"/>
    <n v="599051"/>
  </r>
  <r>
    <s v="Aktuálně v 2. části hodnocení"/>
    <x v="0"/>
    <x v="1"/>
    <x v="5"/>
    <s v="136719"/>
    <n v="599051"/>
  </r>
  <r>
    <s v="Aktuálně v 1. části hodnocení"/>
    <x v="0"/>
    <x v="1"/>
    <x v="5"/>
    <s v="136735"/>
    <n v="599051"/>
  </r>
  <r>
    <s v="Vyhodnoceno kladně - příprava smlouvy"/>
    <x v="0"/>
    <x v="1"/>
    <x v="2"/>
    <s v="107069"/>
    <n v="599051"/>
  </r>
  <r>
    <s v="Aktuálně v 1. části hodnocení"/>
    <x v="0"/>
    <x v="1"/>
    <x v="2"/>
    <s v="107123"/>
    <n v="599051"/>
  </r>
  <r>
    <s v="Aktuálně v 1. části hodnocení"/>
    <x v="0"/>
    <x v="1"/>
    <x v="2"/>
    <s v="107123"/>
    <n v="599051"/>
  </r>
  <r>
    <s v="Vyhodnoceno kladně - příprava smlouvy"/>
    <x v="0"/>
    <x v="1"/>
    <x v="4"/>
    <s v="154911"/>
    <n v="599051"/>
  </r>
  <r>
    <s v="Vyhodnoceno kladně - příprava smlouvy"/>
    <x v="0"/>
    <x v="1"/>
    <x v="5"/>
    <s v="136719"/>
    <n v="599051"/>
  </r>
  <r>
    <s v="Vyhodnoceno kladně - příprava smlouvy"/>
    <x v="0"/>
    <x v="1"/>
    <x v="2"/>
    <s v="107069"/>
    <n v="599051"/>
  </r>
  <r>
    <s v="Vydán předběžný souhlas"/>
    <x v="0"/>
    <x v="1"/>
    <x v="5"/>
    <s v="136727"/>
    <n v="599051"/>
  </r>
  <r>
    <s v="Vydán předběžný souhlas"/>
    <x v="0"/>
    <x v="1"/>
    <x v="6"/>
    <s v="148890"/>
    <n v="599051"/>
  </r>
  <r>
    <s v="Vyhodnoceno kladně - příprava smlouvy"/>
    <x v="0"/>
    <x v="1"/>
    <x v="5"/>
    <s v="136719"/>
    <n v="599051"/>
  </r>
  <r>
    <s v="Aktuálně v 1. části hodnocení"/>
    <x v="0"/>
    <x v="1"/>
    <x v="2"/>
    <s v="107069"/>
    <n v="599051"/>
  </r>
  <r>
    <s v="Aktuálně v 2. části hodnocení"/>
    <x v="0"/>
    <x v="1"/>
    <x v="2"/>
    <s v="107069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2"/>
    <s v="107069"/>
    <n v="599051"/>
  </r>
  <r>
    <s v="Aktuálně v 1. části hodnocení"/>
    <x v="0"/>
    <x v="1"/>
    <x v="5"/>
    <s v="136719"/>
    <n v="599051"/>
  </r>
  <r>
    <s v="Vyhodnoceno kladně - příprava smlouvy"/>
    <x v="0"/>
    <x v="1"/>
    <x v="2"/>
    <s v="107123"/>
    <n v="599051"/>
  </r>
  <r>
    <s v="Vyhodnoceno kladně - příprava smlouvy"/>
    <x v="0"/>
    <x v="1"/>
    <x v="4"/>
    <s v="154911; 154911; 154911"/>
    <n v="599051"/>
  </r>
  <r>
    <s v="Aktuálně v 1. části hodnocení"/>
    <x v="0"/>
    <x v="1"/>
    <x v="4"/>
    <s v="154911"/>
    <n v="599051"/>
  </r>
  <r>
    <s v="Vyhodnoceno kladně - příprava smlouvy"/>
    <x v="0"/>
    <x v="1"/>
    <x v="6"/>
    <s v="148890"/>
    <n v="599051"/>
  </r>
  <r>
    <s v="Aktuálně v 1. části hodnocení"/>
    <x v="0"/>
    <x v="1"/>
    <x v="2"/>
    <s v="107123"/>
    <n v="599051"/>
  </r>
  <r>
    <s v="Aktuálně v 1. části hodnocení"/>
    <x v="0"/>
    <x v="1"/>
    <x v="4"/>
    <s v="154890"/>
    <n v="599051"/>
  </r>
  <r>
    <s v="Aktuálně v 1. části hodnocení"/>
    <x v="0"/>
    <x v="1"/>
    <x v="6"/>
    <s v="148890"/>
    <n v="599051"/>
  </r>
  <r>
    <s v="Aktuálně v 1. části hodnocení"/>
    <x v="0"/>
    <x v="1"/>
    <x v="2"/>
    <s v="107123"/>
    <n v="599051"/>
  </r>
  <r>
    <s v="Vyhodnoceno kladně - příprava smlouvy"/>
    <x v="0"/>
    <x v="1"/>
    <x v="2"/>
    <s v="107034"/>
    <n v="599051"/>
  </r>
  <r>
    <s v="Aktuálně v 1. části hodnocení"/>
    <x v="0"/>
    <x v="1"/>
    <x v="4"/>
    <s v="154911"/>
    <n v="599051"/>
  </r>
  <r>
    <s v="Aktuálně v 1. části hodnocení"/>
    <x v="0"/>
    <x v="1"/>
    <x v="5"/>
    <s v="136735"/>
    <n v="599051"/>
  </r>
  <r>
    <s v="Aktuálně v 1. části hodnocení"/>
    <x v="0"/>
    <x v="1"/>
    <x v="5"/>
    <s v="136735"/>
    <n v="599051"/>
  </r>
  <r>
    <s v="Vyhodnoceno kladně - příprava smlouvy"/>
    <x v="0"/>
    <x v="1"/>
    <x v="2"/>
    <s v="107123"/>
    <n v="599051"/>
  </r>
  <r>
    <s v="Vydán předběžný souhlas"/>
    <x v="0"/>
    <x v="1"/>
    <x v="2"/>
    <s v="107069"/>
    <n v="599051"/>
  </r>
  <r>
    <s v="Vyhodnoceno kladně - příprava smlouvy"/>
    <x v="0"/>
    <x v="1"/>
    <x v="2"/>
    <s v="107123"/>
    <n v="599051"/>
  </r>
  <r>
    <s v="Aktuálně v 1. části hodnocení"/>
    <x v="0"/>
    <x v="1"/>
    <x v="6"/>
    <s v="148873"/>
    <n v="599051"/>
  </r>
  <r>
    <s v="Vyhodnoceno kladně - příprava smlouvy"/>
    <x v="0"/>
    <x v="1"/>
    <x v="6"/>
    <s v="148890"/>
    <n v="599051"/>
  </r>
  <r>
    <s v="Vydán předběžný souhlas"/>
    <x v="0"/>
    <x v="1"/>
    <x v="4"/>
    <s v="154890"/>
    <n v="599051"/>
  </r>
  <r>
    <s v="Aktuálně v 1. části hodnocení"/>
    <x v="0"/>
    <x v="1"/>
    <x v="4"/>
    <s v="154890"/>
    <n v="599051"/>
  </r>
  <r>
    <s v="Vydán předběžný souhlas"/>
    <x v="0"/>
    <x v="1"/>
    <x v="4"/>
    <s v="154890"/>
    <n v="599051"/>
  </r>
  <r>
    <s v="Aktuálně v 2. části hodnocení"/>
    <x v="0"/>
    <x v="1"/>
    <x v="2"/>
    <s v="107069"/>
    <n v="599051"/>
  </r>
  <r>
    <s v="Aktuálně v 1. části hodnocení"/>
    <x v="0"/>
    <x v="1"/>
    <x v="2"/>
    <s v="107123"/>
    <n v="599051"/>
  </r>
  <r>
    <s v="Vydán předběžný souhlas"/>
    <x v="0"/>
    <x v="1"/>
    <x v="5"/>
    <s v="136719"/>
    <n v="599051"/>
  </r>
  <r>
    <s v="Aktuálně v 1. části hodnocení"/>
    <x v="0"/>
    <x v="1"/>
    <x v="2"/>
    <s v="107123"/>
    <n v="599051"/>
  </r>
  <r>
    <s v="Vyhodnoceno kladně - příprava smlouvy"/>
    <x v="0"/>
    <x v="1"/>
    <x v="4"/>
    <s v="154911"/>
    <n v="599051"/>
  </r>
  <r>
    <s v="Aktuálně v 1. části hodnocení"/>
    <x v="0"/>
    <x v="1"/>
    <x v="5"/>
    <s v="136719"/>
    <n v="599051"/>
  </r>
  <r>
    <s v="Vyhodnoceno kladně - příprava smlouvy"/>
    <x v="0"/>
    <x v="1"/>
    <x v="5"/>
    <s v="136719"/>
    <n v="599051"/>
  </r>
  <r>
    <s v="Aktuálně v 1. části hodnocení"/>
    <x v="0"/>
    <x v="1"/>
    <x v="4"/>
    <s v="154890"/>
    <n v="599051"/>
  </r>
  <r>
    <s v="Aktuálně v 1. části hodnocení"/>
    <x v="0"/>
    <x v="1"/>
    <x v="4"/>
    <s v="154890"/>
    <n v="599051"/>
  </r>
  <r>
    <s v="Aktuálně v 1. části hodnocení"/>
    <x v="0"/>
    <x v="1"/>
    <x v="2"/>
    <s v="107069"/>
    <n v="599051"/>
  </r>
  <r>
    <s v="Aktuálně v 1. části hodnocení"/>
    <x v="0"/>
    <x v="1"/>
    <x v="5"/>
    <s v="136719"/>
    <n v="599051"/>
  </r>
  <r>
    <s v="Aktuálně v 1. části hodnocení"/>
    <x v="0"/>
    <x v="1"/>
    <x v="4"/>
    <s v="154890"/>
    <n v="599051"/>
  </r>
  <r>
    <s v="Aktuálně v 1. části hodnocení"/>
    <x v="0"/>
    <x v="1"/>
    <x v="5"/>
    <s v="136727"/>
    <n v="599051"/>
  </r>
  <r>
    <s v="Aktuálně v 1. části hodnocení"/>
    <x v="0"/>
    <x v="1"/>
    <x v="4"/>
    <s v="154911"/>
    <n v="599051"/>
  </r>
  <r>
    <s v="Aktuálně v 1. části hodnocení"/>
    <x v="0"/>
    <x v="1"/>
    <x v="2"/>
    <s v="107123; 107123"/>
    <n v="599051"/>
  </r>
  <r>
    <s v="Vyhodnoceno kladně - příprava smlouvy"/>
    <x v="0"/>
    <x v="1"/>
    <x v="5"/>
    <s v="136727"/>
    <n v="599051"/>
  </r>
  <r>
    <s v="Vydán předběžný souhlas"/>
    <x v="0"/>
    <x v="1"/>
    <x v="2"/>
    <s v="107123"/>
    <n v="599051"/>
  </r>
  <r>
    <s v="Aktuálně v 1. části hodnocení"/>
    <x v="0"/>
    <x v="1"/>
    <x v="2"/>
    <s v="107123"/>
    <n v="599051"/>
  </r>
  <r>
    <s v="Aktuálně v 1. části hodnocení"/>
    <x v="0"/>
    <x v="1"/>
    <x v="2"/>
    <s v="107123"/>
    <n v="599051"/>
  </r>
  <r>
    <s v="Aktuálně v 1. části hodnocení"/>
    <x v="0"/>
    <x v="1"/>
    <x v="5"/>
    <s v="136727"/>
    <n v="599051"/>
  </r>
  <r>
    <s v="Aktuálně v 1. části hodnocení"/>
    <x v="0"/>
    <x v="1"/>
    <x v="2"/>
    <s v="107069"/>
    <n v="599051"/>
  </r>
  <r>
    <s v="Aktuálně v 1. části hodnocení"/>
    <x v="0"/>
    <x v="1"/>
    <x v="5"/>
    <s v="136727"/>
    <n v="599051"/>
  </r>
  <r>
    <s v="Aktuálně v 1. části hodnocení"/>
    <x v="0"/>
    <x v="1"/>
    <x v="5"/>
    <s v="136727"/>
    <n v="599051"/>
  </r>
  <r>
    <s v="Aktuálně v 1. části hodnocení"/>
    <x v="0"/>
    <x v="1"/>
    <x v="2"/>
    <s v="107069"/>
    <n v="599051"/>
  </r>
  <r>
    <s v="Vydán předběžný souhlas"/>
    <x v="0"/>
    <x v="1"/>
    <x v="2"/>
    <s v="107123"/>
    <n v="599051"/>
  </r>
  <r>
    <s v="Aktuálně v 1. části hodnocení"/>
    <x v="0"/>
    <x v="1"/>
    <x v="2"/>
    <s v="107123"/>
    <n v="599051"/>
  </r>
  <r>
    <s v="Aktuálně v 1. části hodnocení"/>
    <x v="0"/>
    <x v="1"/>
    <x v="2"/>
    <s v="107069"/>
    <n v="599051"/>
  </r>
  <r>
    <s v="Aktuálně v 1. části hodnocení"/>
    <x v="0"/>
    <x v="1"/>
    <x v="2"/>
    <s v="107123"/>
    <n v="599051"/>
  </r>
  <r>
    <s v="Aktuálně v 1. části hodnocení"/>
    <x v="0"/>
    <x v="1"/>
    <x v="2"/>
    <s v="107123"/>
    <n v="599051"/>
  </r>
  <r>
    <s v="Aktuálně v 1. části hodnocení"/>
    <x v="0"/>
    <x v="1"/>
    <x v="2"/>
    <s v="107123"/>
    <n v="599051"/>
  </r>
  <r>
    <s v="Aktuálně v 1. části hodnocení"/>
    <x v="0"/>
    <x v="1"/>
    <x v="2"/>
    <s v="107069"/>
    <n v="599051"/>
  </r>
  <r>
    <s v="Aktuálně v 1. části hodnocení"/>
    <x v="0"/>
    <x v="1"/>
    <x v="5"/>
    <s v="136719"/>
    <n v="599051"/>
  </r>
  <r>
    <s v="Aktuálně v 1. části hodnocení"/>
    <x v="0"/>
    <x v="1"/>
    <x v="4"/>
    <s v="154890"/>
    <n v="599051"/>
  </r>
  <r>
    <s v="Aktuálně v 1. části hodnocení"/>
    <x v="0"/>
    <x v="1"/>
    <x v="2"/>
    <s v="107123"/>
    <n v="599051"/>
  </r>
  <r>
    <s v="Aktuálně v 1. části hodnocení"/>
    <x v="0"/>
    <x v="1"/>
    <x v="4"/>
    <s v="154890"/>
    <n v="599051"/>
  </r>
  <r>
    <s v="Aktuálně v 1. části hodnocení"/>
    <x v="0"/>
    <x v="1"/>
    <x v="4"/>
    <s v="154911; 154911"/>
    <n v="599051"/>
  </r>
  <r>
    <s v="Aktuálně v 1. části hodnocení"/>
    <x v="0"/>
    <x v="1"/>
    <x v="5"/>
    <s v="136719"/>
    <n v="599051"/>
  </r>
  <r>
    <s v="Aktuálně v 1. části hodnocení"/>
    <x v="0"/>
    <x v="1"/>
    <x v="4"/>
    <s v="154890"/>
    <n v="599051"/>
  </r>
  <r>
    <s v="Aktuálně v 1. části hodnocení"/>
    <x v="0"/>
    <x v="1"/>
    <x v="4"/>
    <s v="154890"/>
    <n v="599051"/>
  </r>
  <r>
    <s v="Aktuálně v 1. části hodnocení"/>
    <x v="0"/>
    <x v="1"/>
    <x v="4"/>
    <s v="154911"/>
    <n v="599051"/>
  </r>
  <r>
    <s v="Aktuálně v 1. části hodnocení"/>
    <x v="0"/>
    <x v="1"/>
    <x v="2"/>
    <s v="107123"/>
    <n v="599051"/>
  </r>
  <r>
    <s v="Aktuálně v 1. části hodnocení"/>
    <x v="0"/>
    <x v="1"/>
    <x v="4"/>
    <s v="154890"/>
    <n v="599051"/>
  </r>
  <r>
    <s v="Aktuálně v 1. části hodnocení"/>
    <x v="0"/>
    <x v="1"/>
    <x v="4"/>
    <s v="154890"/>
    <n v="599051"/>
  </r>
  <r>
    <s v="Aktuálně v 1. části hodnocení"/>
    <x v="0"/>
    <x v="1"/>
    <x v="2"/>
    <s v="107123"/>
    <n v="599051"/>
  </r>
  <r>
    <s v="Aktuálně v 1. části hodnocení"/>
    <x v="0"/>
    <x v="1"/>
    <x v="2"/>
    <s v="107123; 107123"/>
    <n v="599051"/>
  </r>
  <r>
    <s v="Aktuálně v 1. části hodnocení"/>
    <x v="0"/>
    <x v="1"/>
    <x v="4"/>
    <s v="154890"/>
    <n v="599051"/>
  </r>
  <r>
    <s v="Aktuálně v 1. části hodnocení"/>
    <x v="0"/>
    <x v="1"/>
    <x v="2"/>
    <s v="107069"/>
    <n v="599051"/>
  </r>
  <r>
    <s v="Aktuálně v 1. části hodnocení"/>
    <x v="0"/>
    <x v="1"/>
    <x v="5"/>
    <s v="136719"/>
    <n v="599051"/>
  </r>
  <r>
    <s v="Aktuálně v 1. části hodnocení"/>
    <x v="0"/>
    <x v="1"/>
    <x v="5"/>
    <s v="136719"/>
    <n v="599051"/>
  </r>
  <r>
    <s v="Aktuálně v 1. části hodnocení"/>
    <x v="0"/>
    <x v="1"/>
    <x v="3"/>
    <s v="107131"/>
    <n v="599051"/>
  </r>
  <r>
    <s v="Aktuálně v 1. části hodnocení"/>
    <x v="0"/>
    <x v="1"/>
    <x v="5"/>
    <s v="136719"/>
    <n v="599051"/>
  </r>
  <r>
    <s v="Aktuálně v 1. části hodnocení"/>
    <x v="0"/>
    <x v="1"/>
    <x v="3"/>
    <s v="107131"/>
    <n v="599051"/>
  </r>
  <r>
    <s v="Aktuálně v 1. části hodnocení"/>
    <x v="0"/>
    <x v="1"/>
    <x v="4"/>
    <s v="154890"/>
    <n v="599051"/>
  </r>
  <r>
    <s v="Aktuálně v 1. části hodnocení"/>
    <x v="0"/>
    <x v="1"/>
    <x v="5"/>
    <s v="136719"/>
    <n v="599051"/>
  </r>
  <r>
    <s v="Aktuálně v 1. části hodnocení"/>
    <x v="0"/>
    <x v="1"/>
    <x v="2"/>
    <s v="107123"/>
    <n v="599051"/>
  </r>
  <r>
    <s v="Aktuálně v 1. části hodnocení"/>
    <x v="0"/>
    <x v="1"/>
    <x v="4"/>
    <s v="154890"/>
    <n v="599051"/>
  </r>
  <r>
    <s v="Aktuálně v 1. části hodnocení"/>
    <x v="0"/>
    <x v="1"/>
    <x v="2"/>
    <s v="107123"/>
    <n v="599051"/>
  </r>
  <r>
    <s v="Aktuálně v 1. části hodnocení"/>
    <x v="0"/>
    <x v="1"/>
    <x v="5"/>
    <s v="136719"/>
    <n v="599051"/>
  </r>
  <r>
    <s v="Aktuálně v 1. části hodnocení"/>
    <x v="0"/>
    <x v="1"/>
    <x v="5"/>
    <s v="136719"/>
    <n v="599051"/>
  </r>
  <r>
    <s v="Aktuálně v 1. části hodnocení"/>
    <x v="0"/>
    <x v="1"/>
    <x v="4"/>
    <s v="154911"/>
    <n v="599051"/>
  </r>
  <r>
    <s v="Aktuálně v 1. části hodnocení"/>
    <x v="0"/>
    <x v="1"/>
    <x v="5"/>
    <s v="136719"/>
    <n v="599051"/>
  </r>
  <r>
    <s v="Aktuálně v 1. části hodnocení"/>
    <x v="0"/>
    <x v="1"/>
    <x v="4"/>
    <s v="154890"/>
    <n v="599051"/>
  </r>
  <r>
    <s v="Aktuálně v 1. části hodnocení"/>
    <x v="0"/>
    <x v="1"/>
    <x v="2"/>
    <s v="107123"/>
    <n v="599051"/>
  </r>
  <r>
    <s v="Aktuálně v 1. části hodnocení"/>
    <x v="0"/>
    <x v="1"/>
    <x v="5"/>
    <s v="136719"/>
    <n v="599051"/>
  </r>
  <r>
    <s v="Aktuálně v 1. části hodnocení"/>
    <x v="0"/>
    <x v="1"/>
    <x v="4"/>
    <s v="154911"/>
    <n v="599051"/>
  </r>
  <r>
    <s v="Smlouva - čerpání"/>
    <x v="1"/>
    <x v="2"/>
    <x v="8"/>
    <s v="1775"/>
    <n v="523917"/>
  </r>
  <r>
    <s v="Smlouva - čerpání"/>
    <x v="1"/>
    <x v="2"/>
    <x v="8"/>
    <s v="1775"/>
    <n v="523917"/>
  </r>
  <r>
    <s v="Smlouva - čerpání"/>
    <x v="1"/>
    <x v="2"/>
    <x v="8"/>
    <s v="1775"/>
    <n v="523917"/>
  </r>
  <r>
    <s v="Smlouva - čerpání"/>
    <x v="1"/>
    <x v="2"/>
    <x v="9"/>
    <s v="1759"/>
    <n v="523917"/>
  </r>
  <r>
    <s v="Smlouva - čerpání"/>
    <x v="1"/>
    <x v="2"/>
    <x v="8"/>
    <s v="1775"/>
    <n v="523917"/>
  </r>
  <r>
    <s v="Smlouva - čerpání"/>
    <x v="1"/>
    <x v="2"/>
    <x v="8"/>
    <s v="1775"/>
    <n v="523917"/>
  </r>
  <r>
    <s v="Smlouva - čerpání"/>
    <x v="1"/>
    <x v="2"/>
    <x v="8"/>
    <s v="1775"/>
    <n v="523917"/>
  </r>
  <r>
    <s v="Smlouva - čerpání"/>
    <x v="1"/>
    <x v="2"/>
    <x v="9"/>
    <s v="1759; 1759"/>
    <n v="523917"/>
  </r>
  <r>
    <s v="Smlouva - čerpání"/>
    <x v="1"/>
    <x v="2"/>
    <x v="8"/>
    <s v="1775"/>
    <n v="523917"/>
  </r>
  <r>
    <s v="Vyhodnoceno kladně - příprava smlouvy"/>
    <x v="1"/>
    <x v="2"/>
    <x v="9"/>
    <s v="1759"/>
    <n v="523917"/>
  </r>
  <r>
    <s v="Smlouva - čerpání"/>
    <x v="1"/>
    <x v="2"/>
    <x v="9"/>
    <s v="1759"/>
    <n v="523917"/>
  </r>
  <r>
    <s v="Smlouva - čerpání"/>
    <x v="1"/>
    <x v="2"/>
    <x v="9"/>
    <s v="1759"/>
    <n v="523917"/>
  </r>
  <r>
    <s v="Vydán předběžný souhlas"/>
    <x v="1"/>
    <x v="2"/>
    <x v="8"/>
    <s v="1775"/>
    <n v="523917"/>
  </r>
  <r>
    <s v="Smlouva - čerpání"/>
    <x v="1"/>
    <x v="2"/>
    <x v="9"/>
    <s v="1759"/>
    <n v="523917"/>
  </r>
  <r>
    <s v="Smlouva - čerpání"/>
    <x v="1"/>
    <x v="2"/>
    <x v="8"/>
    <s v="1775"/>
    <n v="523917"/>
  </r>
  <r>
    <s v="Smlouva - čerpání"/>
    <x v="1"/>
    <x v="2"/>
    <x v="8"/>
    <s v="1775"/>
    <n v="523917"/>
  </r>
  <r>
    <s v="Vydán předběžný souhlas"/>
    <x v="1"/>
    <x v="2"/>
    <x v="8"/>
    <s v="1775"/>
    <n v="523917"/>
  </r>
  <r>
    <s v="Vyhodnoceno kladně - příprava smlouvy"/>
    <x v="1"/>
    <x v="2"/>
    <x v="8"/>
    <s v="1775"/>
    <n v="523917"/>
  </r>
  <r>
    <s v="Smlouva - čerpání"/>
    <x v="1"/>
    <x v="2"/>
    <x v="8"/>
    <s v="1775"/>
    <n v="523917"/>
  </r>
  <r>
    <s v="Vydán předběžný souhlas"/>
    <x v="1"/>
    <x v="2"/>
    <x v="8"/>
    <s v="1775"/>
    <n v="523917"/>
  </r>
  <r>
    <s v="Vyhodnoceno kladně - příprava smlouvy"/>
    <x v="1"/>
    <x v="2"/>
    <x v="9"/>
    <s v="1759"/>
    <n v="523917"/>
  </r>
  <r>
    <s v="Vyhodnoceno kladně - příprava smlouvy"/>
    <x v="1"/>
    <x v="2"/>
    <x v="9"/>
    <s v="1759"/>
    <n v="523917"/>
  </r>
  <r>
    <s v="Vyhodnoceno kladně - příprava smlouvy"/>
    <x v="1"/>
    <x v="2"/>
    <x v="9"/>
    <s v="1759"/>
    <n v="523917"/>
  </r>
  <r>
    <s v="Vyhodnoceno kladně - příprava smlouvy"/>
    <x v="1"/>
    <x v="2"/>
    <x v="9"/>
    <s v="1759"/>
    <n v="523917"/>
  </r>
  <r>
    <s v="Vyhodnoceno kladně - příprava smlouvy"/>
    <x v="1"/>
    <x v="2"/>
    <x v="8"/>
    <s v="1775"/>
    <n v="523917"/>
  </r>
  <r>
    <s v="Aktuálně v 1. části hodnocení"/>
    <x v="1"/>
    <x v="2"/>
    <x v="8"/>
    <s v="1775"/>
    <n v="523917"/>
  </r>
  <r>
    <s v="Vyhodnoceno kladně - příprava smlouvy"/>
    <x v="1"/>
    <x v="2"/>
    <x v="9"/>
    <s v="1759"/>
    <n v="523917"/>
  </r>
  <r>
    <s v="Aktuálně v 1. části hodnocení"/>
    <x v="1"/>
    <x v="2"/>
    <x v="8"/>
    <s v="1775"/>
    <n v="523917"/>
  </r>
  <r>
    <s v="Aktuálně v 1. části hodnocení"/>
    <x v="1"/>
    <x v="2"/>
    <x v="8"/>
    <s v="1775"/>
    <n v="523917"/>
  </r>
  <r>
    <s v="Vyhodnoceno kladně - příprava smlouvy"/>
    <x v="1"/>
    <x v="2"/>
    <x v="9"/>
    <s v="1759"/>
    <n v="523917"/>
  </r>
  <r>
    <s v="Aktuálně v 1. části hodnocení"/>
    <x v="1"/>
    <x v="2"/>
    <x v="8"/>
    <s v="1775"/>
    <n v="523917"/>
  </r>
  <r>
    <s v="Aktuálně v 1. části hodnocení"/>
    <x v="1"/>
    <x v="2"/>
    <x v="9"/>
    <s v="1759"/>
    <n v="523917"/>
  </r>
  <r>
    <s v="Aktuálně v 1. části hodnocení"/>
    <x v="1"/>
    <x v="2"/>
    <x v="8"/>
    <s v="1775"/>
    <n v="523917"/>
  </r>
  <r>
    <s v="Aktuálně v 1. části hodnocení"/>
    <x v="1"/>
    <x v="2"/>
    <x v="8"/>
    <s v="1775"/>
    <n v="523917"/>
  </r>
  <r>
    <s v="Smlouva - čerpání"/>
    <x v="0"/>
    <x v="3"/>
    <x v="10"/>
    <s v="113930"/>
    <n v="554821"/>
  </r>
  <r>
    <s v="Smlouva - čerpání"/>
    <x v="0"/>
    <x v="3"/>
    <x v="11"/>
    <s v="113760"/>
    <n v="554821"/>
  </r>
  <r>
    <s v="Smlouva - čerpání"/>
    <x v="0"/>
    <x v="3"/>
    <x v="12"/>
    <s v="305499"/>
    <n v="554821"/>
  </r>
  <r>
    <s v="Smlouva - čerpání"/>
    <x v="0"/>
    <x v="3"/>
    <x v="10"/>
    <s v="113930"/>
    <n v="554821"/>
  </r>
  <r>
    <s v="Smlouva - čerpání"/>
    <x v="0"/>
    <x v="3"/>
    <x v="13"/>
    <s v="153664"/>
    <n v="554821"/>
  </r>
  <r>
    <s v="Smlouva - čerpání"/>
    <x v="0"/>
    <x v="3"/>
    <x v="14"/>
    <s v="125083"/>
    <n v="554821"/>
  </r>
  <r>
    <s v="Vyhodnoceno kladně - příprava smlouvy"/>
    <x v="0"/>
    <x v="3"/>
    <x v="11"/>
    <s v="113760"/>
    <n v="554821"/>
  </r>
  <r>
    <s v="Smlouva - čerpání"/>
    <x v="0"/>
    <x v="3"/>
    <x v="10"/>
    <s v="113930"/>
    <n v="554821"/>
  </r>
  <r>
    <s v="Smlouva - čerpání"/>
    <x v="0"/>
    <x v="3"/>
    <x v="15"/>
    <s v="305464"/>
    <n v="554821"/>
  </r>
  <r>
    <s v="Smlouva - čerpání"/>
    <x v="0"/>
    <x v="3"/>
    <x v="16"/>
    <s v="115436"/>
    <n v="554821"/>
  </r>
  <r>
    <s v="Aktuálně v 2. části hodnocení"/>
    <x v="0"/>
    <x v="3"/>
    <x v="12"/>
    <s v="120472; 120472"/>
    <n v="554821"/>
  </r>
  <r>
    <s v="Smlouva - čerpání"/>
    <x v="0"/>
    <x v="3"/>
    <x v="17"/>
    <s v="115495"/>
    <n v="554821"/>
  </r>
  <r>
    <s v="Smlouva - čerpání"/>
    <x v="0"/>
    <x v="3"/>
    <x v="16"/>
    <s v="115436"/>
    <n v="554821"/>
  </r>
  <r>
    <s v="Smlouva - čerpání"/>
    <x v="0"/>
    <x v="3"/>
    <x v="17"/>
    <s v="115495"/>
    <n v="554821"/>
  </r>
  <r>
    <s v="Smlouva - čerpání"/>
    <x v="0"/>
    <x v="3"/>
    <x v="17"/>
    <s v="115495"/>
    <n v="554821"/>
  </r>
  <r>
    <s v="Smlouva - čerpání"/>
    <x v="0"/>
    <x v="3"/>
    <x v="10"/>
    <s v="113930"/>
    <n v="554821"/>
  </r>
  <r>
    <s v="Smlouva - čerpání"/>
    <x v="0"/>
    <x v="3"/>
    <x v="10"/>
    <s v="113930"/>
    <n v="554821"/>
  </r>
  <r>
    <s v="Smlouva - čerpání"/>
    <x v="0"/>
    <x v="3"/>
    <x v="10"/>
    <s v="113930"/>
    <n v="554821"/>
  </r>
  <r>
    <s v="Smlouva - čerpání"/>
    <x v="0"/>
    <x v="3"/>
    <x v="18"/>
    <s v="81451"/>
    <n v="554821"/>
  </r>
  <r>
    <s v="Smlouva - čerpání"/>
    <x v="0"/>
    <x v="3"/>
    <x v="10"/>
    <s v="113930"/>
    <n v="554821"/>
  </r>
  <r>
    <s v="Smlouva - čerpání"/>
    <x v="0"/>
    <x v="3"/>
    <x v="19"/>
    <s v="114529"/>
    <n v="554821"/>
  </r>
  <r>
    <s v="Smlouva - čerpání"/>
    <x v="0"/>
    <x v="3"/>
    <x v="17"/>
    <s v="115495"/>
    <n v="554821"/>
  </r>
  <r>
    <s v="Aktuálně v 1. části hodnocení"/>
    <x v="0"/>
    <x v="3"/>
    <x v="10"/>
    <s v="113930"/>
    <n v="554821"/>
  </r>
  <r>
    <s v="Smlouva - čerpání"/>
    <x v="0"/>
    <x v="3"/>
    <x v="10"/>
    <s v="113930"/>
    <n v="554821"/>
  </r>
  <r>
    <s v="Smlouva - čerpání"/>
    <x v="0"/>
    <x v="3"/>
    <x v="11"/>
    <s v="113760"/>
    <n v="554821"/>
  </r>
  <r>
    <s v="Smlouva - čerpání"/>
    <x v="0"/>
    <x v="3"/>
    <x v="10"/>
    <s v="113930"/>
    <n v="554821"/>
  </r>
  <r>
    <s v="Smlouva - čerpání"/>
    <x v="0"/>
    <x v="3"/>
    <x v="10"/>
    <s v="113930"/>
    <n v="554821"/>
  </r>
  <r>
    <s v="Smlouva - čerpání"/>
    <x v="0"/>
    <x v="3"/>
    <x v="10"/>
    <s v="113930"/>
    <n v="554821"/>
  </r>
  <r>
    <s v="Smlouva - čerpání"/>
    <x v="0"/>
    <x v="3"/>
    <x v="16"/>
    <s v="115436"/>
    <n v="554821"/>
  </r>
  <r>
    <s v="Smlouva - čerpání"/>
    <x v="0"/>
    <x v="3"/>
    <x v="15"/>
    <s v="305464"/>
    <n v="554821"/>
  </r>
  <r>
    <s v="Smlouva - čerpání"/>
    <x v="0"/>
    <x v="3"/>
    <x v="11"/>
    <s v="113760"/>
    <n v="554821"/>
  </r>
  <r>
    <s v="Vyhodnoceno kladně - příprava smlouvy"/>
    <x v="0"/>
    <x v="3"/>
    <x v="19"/>
    <s v="114529"/>
    <n v="554821"/>
  </r>
  <r>
    <s v="Vyhodnoceno kladně - příprava smlouvy"/>
    <x v="0"/>
    <x v="3"/>
    <x v="15"/>
    <s v="305464"/>
    <n v="554821"/>
  </r>
  <r>
    <s v="Smlouva - čerpání"/>
    <x v="0"/>
    <x v="3"/>
    <x v="16"/>
    <s v="115436"/>
    <n v="554821"/>
  </r>
  <r>
    <s v="Smlouva - čerpání"/>
    <x v="0"/>
    <x v="3"/>
    <x v="17"/>
    <s v="115495"/>
    <n v="554821"/>
  </r>
  <r>
    <s v="Aktuálně v 2. části hodnocení"/>
    <x v="0"/>
    <x v="3"/>
    <x v="10"/>
    <s v="113930"/>
    <n v="554821"/>
  </r>
  <r>
    <s v="Vydán předběžný souhlas"/>
    <x v="0"/>
    <x v="3"/>
    <x v="15"/>
    <s v="305464"/>
    <n v="554821"/>
  </r>
  <r>
    <s v="Smlouva - čerpání"/>
    <x v="0"/>
    <x v="3"/>
    <x v="19"/>
    <s v="114537"/>
    <n v="554821"/>
  </r>
  <r>
    <s v="Vydán předběžný souhlas"/>
    <x v="0"/>
    <x v="3"/>
    <x v="10"/>
    <s v="113930"/>
    <n v="554821"/>
  </r>
  <r>
    <s v="Vyhodnoceno kladně - příprava smlouvy"/>
    <x v="0"/>
    <x v="3"/>
    <x v="19"/>
    <s v="114529"/>
    <n v="554821"/>
  </r>
  <r>
    <s v="Smlouva - čerpání"/>
    <x v="0"/>
    <x v="3"/>
    <x v="10"/>
    <s v="113930"/>
    <n v="554821"/>
  </r>
  <r>
    <s v="Smlouva - čerpání"/>
    <x v="0"/>
    <x v="3"/>
    <x v="20"/>
    <s v="115533"/>
    <n v="554821"/>
  </r>
  <r>
    <s v="Smlouva - čerpání"/>
    <x v="0"/>
    <x v="3"/>
    <x v="11"/>
    <s v="113760"/>
    <n v="554821"/>
  </r>
  <r>
    <s v="Smlouva - čerpání"/>
    <x v="0"/>
    <x v="3"/>
    <x v="17"/>
    <s v="115495"/>
    <n v="554821"/>
  </r>
  <r>
    <s v="Smlouva - čerpání"/>
    <x v="0"/>
    <x v="3"/>
    <x v="10"/>
    <s v="113930"/>
    <n v="554821"/>
  </r>
  <r>
    <s v="Smlouva - čerpání"/>
    <x v="0"/>
    <x v="3"/>
    <x v="17"/>
    <s v="115495"/>
    <n v="554821"/>
  </r>
  <r>
    <s v="Vyhodnoceno kladně - příprava smlouvy"/>
    <x v="0"/>
    <x v="3"/>
    <x v="10"/>
    <s v="113930"/>
    <n v="554821"/>
  </r>
  <r>
    <s v="Smlouva - čerpání"/>
    <x v="0"/>
    <x v="3"/>
    <x v="10"/>
    <s v="113930"/>
    <n v="554821"/>
  </r>
  <r>
    <s v="Smlouva - čerpání"/>
    <x v="0"/>
    <x v="3"/>
    <x v="20"/>
    <s v="115525"/>
    <n v="554821"/>
  </r>
  <r>
    <s v="Aktuálně v 2. části hodnocení"/>
    <x v="0"/>
    <x v="3"/>
    <x v="10"/>
    <s v="113930"/>
    <n v="554821"/>
  </r>
  <r>
    <s v="Smlouva - čerpání"/>
    <x v="0"/>
    <x v="3"/>
    <x v="10"/>
    <s v="113930"/>
    <n v="554821"/>
  </r>
  <r>
    <s v="Vydán předběžný souhlas"/>
    <x v="0"/>
    <x v="3"/>
    <x v="17"/>
    <s v="115495"/>
    <n v="554821"/>
  </r>
  <r>
    <s v="Vydán předběžný souhlas"/>
    <x v="0"/>
    <x v="3"/>
    <x v="15"/>
    <s v="305464"/>
    <n v="554821"/>
  </r>
  <r>
    <s v="Aktuálně v 2. části hodnocení"/>
    <x v="0"/>
    <x v="3"/>
    <x v="10"/>
    <s v="113930"/>
    <n v="554821"/>
  </r>
  <r>
    <s v="Vyhodnoceno kladně - příprava smlouvy"/>
    <x v="0"/>
    <x v="3"/>
    <x v="14"/>
    <s v="125083"/>
    <n v="554821"/>
  </r>
  <r>
    <s v="Smlouva - čerpání"/>
    <x v="0"/>
    <x v="3"/>
    <x v="10"/>
    <s v="113930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20"/>
    <s v="115533"/>
    <n v="554821"/>
  </r>
  <r>
    <s v="Vydán předběžný souhlas"/>
    <x v="0"/>
    <x v="3"/>
    <x v="17"/>
    <s v="115495"/>
    <n v="554821"/>
  </r>
  <r>
    <s v="Vydán předběžný souhlas"/>
    <x v="0"/>
    <x v="3"/>
    <x v="20"/>
    <s v="115533"/>
    <n v="554821"/>
  </r>
  <r>
    <s v="Vyhodnoceno kladně - příprava smlouvy"/>
    <x v="0"/>
    <x v="3"/>
    <x v="19"/>
    <s v="114529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10"/>
    <s v="113930"/>
    <n v="554821"/>
  </r>
  <r>
    <s v="Smlouva - čerpání"/>
    <x v="0"/>
    <x v="3"/>
    <x v="10"/>
    <s v="113930"/>
    <n v="554821"/>
  </r>
  <r>
    <s v="Aktuálně v 1. části hodnocení"/>
    <x v="0"/>
    <x v="3"/>
    <x v="17"/>
    <s v="115495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15"/>
    <s v="305464"/>
    <n v="554821"/>
  </r>
  <r>
    <s v="Smlouva - čerpání"/>
    <x v="0"/>
    <x v="3"/>
    <x v="14"/>
    <s v="125083"/>
    <n v="554821"/>
  </r>
  <r>
    <s v="Vyhodnoceno kladně - příprava smlouvy"/>
    <x v="0"/>
    <x v="3"/>
    <x v="10"/>
    <s v="113948"/>
    <n v="554821"/>
  </r>
  <r>
    <s v="Vyhodnoceno kladně - příprava smlouvy"/>
    <x v="0"/>
    <x v="3"/>
    <x v="14"/>
    <s v="125083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10"/>
    <s v="113930"/>
    <n v="554821"/>
  </r>
  <r>
    <s v="Aktuálně v 1. části hodnocení"/>
    <x v="0"/>
    <x v="3"/>
    <x v="17"/>
    <s v="115576"/>
    <n v="554821"/>
  </r>
  <r>
    <s v="Vyhodnoceno kladně - příprava smlouvy"/>
    <x v="0"/>
    <x v="3"/>
    <x v="17"/>
    <s v="115495"/>
    <n v="554821"/>
  </r>
  <r>
    <s v="Vyhodnoceno kladně - příprava smlouvy"/>
    <x v="0"/>
    <x v="3"/>
    <x v="20"/>
    <s v="115533"/>
    <n v="554821"/>
  </r>
  <r>
    <s v="Vyhodnoceno kladně - příprava smlouvy"/>
    <x v="0"/>
    <x v="3"/>
    <x v="15"/>
    <s v="305464"/>
    <n v="554821"/>
  </r>
  <r>
    <s v="Vydán předběžný souhlas"/>
    <x v="0"/>
    <x v="3"/>
    <x v="10"/>
    <s v="113930; 113930; 113930"/>
    <n v="554821"/>
  </r>
  <r>
    <s v="Vyhodnoceno kladně - příprava smlouvy"/>
    <x v="0"/>
    <x v="3"/>
    <x v="15"/>
    <s v="305464"/>
    <n v="554821"/>
  </r>
  <r>
    <s v="Aktuálně v 1. části hodnocení"/>
    <x v="0"/>
    <x v="3"/>
    <x v="10"/>
    <s v="113930"/>
    <n v="554821"/>
  </r>
  <r>
    <s v="Aktuálně v 1. části hodnocení"/>
    <x v="0"/>
    <x v="3"/>
    <x v="10"/>
    <s v="113930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20"/>
    <s v="115533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0"/>
    <s v="113930; 113930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20"/>
    <s v="115533"/>
    <n v="554821"/>
  </r>
  <r>
    <s v="Vyhodnoceno kladně - příprava smlouvy"/>
    <x v="0"/>
    <x v="3"/>
    <x v="11"/>
    <s v="113760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Aktuálně v 1. části hodnocení"/>
    <x v="0"/>
    <x v="3"/>
    <x v="20"/>
    <s v="115533"/>
    <n v="554821"/>
  </r>
  <r>
    <s v="Vyhodnoceno kladně - příprava smlouvy"/>
    <x v="0"/>
    <x v="3"/>
    <x v="10"/>
    <s v="113930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9"/>
    <s v="114553"/>
    <n v="554821"/>
  </r>
  <r>
    <s v="Vyhodnoceno kladně - příprava smlouvy"/>
    <x v="0"/>
    <x v="3"/>
    <x v="15"/>
    <s v="305464"/>
    <n v="554821"/>
  </r>
  <r>
    <s v="Vydán předběžný souhlas"/>
    <x v="0"/>
    <x v="3"/>
    <x v="20"/>
    <s v="115533"/>
    <n v="554821"/>
  </r>
  <r>
    <s v="Vydán předběžný souhlas"/>
    <x v="0"/>
    <x v="3"/>
    <x v="17"/>
    <s v="115461"/>
    <n v="554821"/>
  </r>
  <r>
    <s v="Vydán předběžný souhlas"/>
    <x v="0"/>
    <x v="3"/>
    <x v="10"/>
    <s v="113930"/>
    <n v="554821"/>
  </r>
  <r>
    <s v="Aktuálně v 2. části hodnocení"/>
    <x v="0"/>
    <x v="3"/>
    <x v="15"/>
    <s v="305464"/>
    <n v="554821"/>
  </r>
  <r>
    <s v="Vydán předběžný souhlas"/>
    <x v="0"/>
    <x v="3"/>
    <x v="18"/>
    <s v="81451"/>
    <n v="554821"/>
  </r>
  <r>
    <s v="Vyhodnoceno kladně - příprava smlouvy"/>
    <x v="0"/>
    <x v="3"/>
    <x v="15"/>
    <s v="305464"/>
    <n v="554821"/>
  </r>
  <r>
    <s v="Aktuálně v 1. části hodnocení"/>
    <x v="0"/>
    <x v="3"/>
    <x v="17"/>
    <s v="115461"/>
    <n v="554821"/>
  </r>
  <r>
    <s v="Aktuálně v 2. části hodnocení"/>
    <x v="0"/>
    <x v="3"/>
    <x v="17"/>
    <s v="115495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5"/>
    <s v="305464"/>
    <n v="554821"/>
  </r>
  <r>
    <s v="Vyhodnoceno kladně - příprava smlouvy"/>
    <x v="0"/>
    <x v="3"/>
    <x v="17"/>
    <s v="115461"/>
    <n v="554821"/>
  </r>
  <r>
    <s v="Vyhodnoceno kladně - příprava smlouvy"/>
    <x v="0"/>
    <x v="3"/>
    <x v="11"/>
    <s v="113760"/>
    <n v="554821"/>
  </r>
  <r>
    <s v="Vydán předběžný souhlas"/>
    <x v="0"/>
    <x v="3"/>
    <x v="17"/>
    <s v="115495"/>
    <n v="554821"/>
  </r>
  <r>
    <s v="Aktuálně v 1. části hodnocení"/>
    <x v="0"/>
    <x v="3"/>
    <x v="15"/>
    <s v="305464; 305464"/>
    <n v="554821"/>
  </r>
  <r>
    <s v="Vydán předběžný souhlas"/>
    <x v="0"/>
    <x v="3"/>
    <x v="18"/>
    <s v="81451"/>
    <n v="554821"/>
  </r>
  <r>
    <s v="Aktuálně v 1. části hodnocení"/>
    <x v="0"/>
    <x v="3"/>
    <x v="17"/>
    <s v="115495; 115495"/>
    <n v="554821"/>
  </r>
  <r>
    <s v="Aktuálně v 1. části hodnocení"/>
    <x v="0"/>
    <x v="3"/>
    <x v="20"/>
    <s v="115533"/>
    <n v="554821"/>
  </r>
  <r>
    <s v="Vyhodnoceno kladně - příprava smlouvy"/>
    <x v="0"/>
    <x v="3"/>
    <x v="15"/>
    <s v="305464"/>
    <n v="554821"/>
  </r>
  <r>
    <s v="Vydán předběžný souhlas"/>
    <x v="0"/>
    <x v="3"/>
    <x v="15"/>
    <s v="305464"/>
    <n v="554821"/>
  </r>
  <r>
    <s v="Vyhodnoceno kladně - příprava smlouvy"/>
    <x v="0"/>
    <x v="3"/>
    <x v="15"/>
    <s v="305464"/>
    <n v="554821"/>
  </r>
  <r>
    <s v="Vydán předběžný souhlas"/>
    <x v="0"/>
    <x v="3"/>
    <x v="15"/>
    <s v="305464"/>
    <n v="554821"/>
  </r>
  <r>
    <s v="Vydán předběžný souhlas"/>
    <x v="0"/>
    <x v="3"/>
    <x v="17"/>
    <s v="115495"/>
    <n v="554821"/>
  </r>
  <r>
    <s v="Aktuálně v 1. části hodnocení"/>
    <x v="0"/>
    <x v="3"/>
    <x v="17"/>
    <s v="115495"/>
    <n v="554821"/>
  </r>
  <r>
    <s v="Vydán předběžný souhlas"/>
    <x v="0"/>
    <x v="3"/>
    <x v="20"/>
    <s v="115525"/>
    <n v="554821"/>
  </r>
  <r>
    <s v="Vyhodnoceno kladně - příprava smlouvy"/>
    <x v="0"/>
    <x v="3"/>
    <x v="20"/>
    <s v="115533"/>
    <n v="554821"/>
  </r>
  <r>
    <s v="Vyhodnoceno kladně - příprava smlouvy"/>
    <x v="0"/>
    <x v="3"/>
    <x v="20"/>
    <s v="115525"/>
    <n v="554821"/>
  </r>
  <r>
    <s v="Vyhodnoceno kladně - příprava smlouvy"/>
    <x v="0"/>
    <x v="3"/>
    <x v="15"/>
    <s v="305464"/>
    <n v="554821"/>
  </r>
  <r>
    <s v="Aktuálně v 1. části hodnocení"/>
    <x v="0"/>
    <x v="3"/>
    <x v="15"/>
    <s v="305464"/>
    <n v="554821"/>
  </r>
  <r>
    <s v="Vyhodnoceno kladně - příprava smlouvy"/>
    <x v="0"/>
    <x v="3"/>
    <x v="17"/>
    <s v="115461"/>
    <n v="554821"/>
  </r>
  <r>
    <s v="Aktuálně v 1. části hodnocení"/>
    <x v="0"/>
    <x v="3"/>
    <x v="17"/>
    <s v="115495"/>
    <n v="554821"/>
  </r>
  <r>
    <s v="Aktuálně v 1. části hodnocení"/>
    <x v="0"/>
    <x v="3"/>
    <x v="20"/>
    <s v="115533"/>
    <n v="554821"/>
  </r>
  <r>
    <s v="Vyhodnoceno kladně - příprava smlouvy"/>
    <x v="0"/>
    <x v="3"/>
    <x v="15"/>
    <s v="305464"/>
    <n v="554821"/>
  </r>
  <r>
    <s v="Aktuálně v 2. části hodnocení"/>
    <x v="0"/>
    <x v="3"/>
    <x v="15"/>
    <s v="305464"/>
    <n v="554821"/>
  </r>
  <r>
    <s v="Vydán předběžný souhlas"/>
    <x v="0"/>
    <x v="3"/>
    <x v="12"/>
    <s v="120472"/>
    <n v="554821"/>
  </r>
  <r>
    <s v="Vydán předběžný souhlas"/>
    <x v="0"/>
    <x v="3"/>
    <x v="15"/>
    <s v="305464"/>
    <n v="554821"/>
  </r>
  <r>
    <s v="Aktuálně v 1. části hodnocení"/>
    <x v="0"/>
    <x v="3"/>
    <x v="20"/>
    <s v="115525"/>
    <n v="554821"/>
  </r>
  <r>
    <s v="Vyhodnoceno kladně - příprava smlouvy"/>
    <x v="0"/>
    <x v="3"/>
    <x v="15"/>
    <s v="305464"/>
    <n v="554821"/>
  </r>
  <r>
    <s v="Aktuálně v 1. části hodnocení"/>
    <x v="0"/>
    <x v="3"/>
    <x v="20"/>
    <s v="115533"/>
    <n v="554821"/>
  </r>
  <r>
    <s v="Vyhodnoceno kladně - příprava smlouvy"/>
    <x v="0"/>
    <x v="3"/>
    <x v="17"/>
    <s v="115495"/>
    <n v="554821"/>
  </r>
  <r>
    <s v="Vyhodnoceno kladně - příprava smlouvy"/>
    <x v="0"/>
    <x v="3"/>
    <x v="11"/>
    <s v="113760"/>
    <n v="554821"/>
  </r>
  <r>
    <s v="Aktuálně v 1. části hodnocení"/>
    <x v="0"/>
    <x v="3"/>
    <x v="10"/>
    <s v="113930"/>
    <n v="554821"/>
  </r>
  <r>
    <s v="Aktuálně v 1. části hodnocení"/>
    <x v="0"/>
    <x v="3"/>
    <x v="11"/>
    <s v="113760"/>
    <n v="554821"/>
  </r>
  <r>
    <s v="Aktuálně v 1. části hodnocení"/>
    <x v="0"/>
    <x v="3"/>
    <x v="11"/>
    <s v="113760"/>
    <n v="554821"/>
  </r>
  <r>
    <s v="Aktuálně v 1. části hodnocení"/>
    <x v="0"/>
    <x v="3"/>
    <x v="11"/>
    <s v="113760"/>
    <n v="554821"/>
  </r>
  <r>
    <s v="Aktuálně v 1. části hodnocení"/>
    <x v="0"/>
    <x v="3"/>
    <x v="11"/>
    <s v="113760"/>
    <n v="554821"/>
  </r>
  <r>
    <s v="Aktuálně v 1. části hodnocení"/>
    <x v="0"/>
    <x v="3"/>
    <x v="18"/>
    <s v="81451"/>
    <n v="554821"/>
  </r>
  <r>
    <s v="Aktuálně v 1. části hodnocení"/>
    <x v="0"/>
    <x v="3"/>
    <x v="15"/>
    <s v="305464"/>
    <n v="554821"/>
  </r>
  <r>
    <s v="Aktuálně v 1. části hodnocení"/>
    <x v="0"/>
    <x v="3"/>
    <x v="18"/>
    <s v="81451"/>
    <n v="554821"/>
  </r>
  <r>
    <s v="Aktuálně v 1. části hodnocení"/>
    <x v="0"/>
    <x v="3"/>
    <x v="17"/>
    <s v="115495; 115495; 115495"/>
    <n v="554821"/>
  </r>
  <r>
    <s v="Aktuálně v 1. části hodnocení"/>
    <x v="0"/>
    <x v="3"/>
    <x v="11"/>
    <s v="113760"/>
    <n v="554821"/>
  </r>
  <r>
    <s v="Aktuálně v 1. části hodnocení"/>
    <x v="0"/>
    <x v="3"/>
    <x v="20"/>
    <s v="115525"/>
    <n v="554821"/>
  </r>
  <r>
    <s v="Aktuálně v 1. části hodnocení"/>
    <x v="0"/>
    <x v="3"/>
    <x v="15"/>
    <s v="305464"/>
    <n v="554821"/>
  </r>
  <r>
    <s v="Aktuálně v 1. části hodnocení"/>
    <x v="0"/>
    <x v="3"/>
    <x v="20"/>
    <s v="115533"/>
    <n v="554821"/>
  </r>
  <r>
    <s v="Vyhodnoceno kladně - příprava smlouvy"/>
    <x v="0"/>
    <x v="4"/>
    <x v="21"/>
    <s v="167"/>
    <n v="598925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3"/>
    <s v="9491"/>
    <n v="597210"/>
  </r>
  <r>
    <s v="Smlouva - čerpání"/>
    <x v="0"/>
    <x v="5"/>
    <x v="22"/>
    <s v="9482"/>
    <n v="597210"/>
  </r>
  <r>
    <s v="Aktuálně v 1. části hodnoce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3"/>
    <s v="9491"/>
    <n v="597210"/>
  </r>
  <r>
    <s v="Smlouva - čerpání"/>
    <x v="0"/>
    <x v="5"/>
    <x v="23"/>
    <s v="9491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3"/>
    <s v="9491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Vydán předběžný souhlas"/>
    <x v="0"/>
    <x v="5"/>
    <x v="23"/>
    <s v="9491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Vydán předběžný souhlas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3"/>
    <s v="9491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Smlouva - čerpání"/>
    <x v="0"/>
    <x v="5"/>
    <x v="22"/>
    <s v="9482"/>
    <n v="597210"/>
  </r>
  <r>
    <s v="Smlouva - čerpání"/>
    <x v="0"/>
    <x v="5"/>
    <x v="22"/>
    <s v="9482"/>
    <n v="597210"/>
  </r>
  <r>
    <s v="Vyhodnoceno kladně - příprava smlouvy"/>
    <x v="0"/>
    <x v="5"/>
    <x v="22"/>
    <s v="9482; 9482"/>
    <n v="597210"/>
  </r>
  <r>
    <s v="Vyhodnoceno kladně - příprava smlouvy"/>
    <x v="0"/>
    <x v="5"/>
    <x v="22"/>
    <s v="9482"/>
    <n v="597210"/>
  </r>
  <r>
    <s v="Aktuálně v 1. části hodnocení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3"/>
    <s v="9491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3"/>
    <s v="9491"/>
    <n v="597210"/>
  </r>
  <r>
    <s v="Aktuálně v 2. části hodnocení"/>
    <x v="0"/>
    <x v="5"/>
    <x v="22"/>
    <s v="9482"/>
    <n v="597210"/>
  </r>
  <r>
    <s v="Vyhodnoceno kladně - příprava smlouvy"/>
    <x v="0"/>
    <x v="5"/>
    <x v="22"/>
    <s v="9482"/>
    <n v="597210"/>
  </r>
  <r>
    <s v="Vydán předběžný souhlas"/>
    <x v="0"/>
    <x v="5"/>
    <x v="22"/>
    <s v="9482"/>
    <n v="597210"/>
  </r>
  <r>
    <s v="Vyhodnoceno kladně - příprava smlouvy"/>
    <x v="0"/>
    <x v="5"/>
    <x v="22"/>
    <s v="9482"/>
    <n v="597210"/>
  </r>
  <r>
    <s v="Vydán předběžný souhlas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Aktuálně v 2. části hodnocení"/>
    <x v="0"/>
    <x v="5"/>
    <x v="23"/>
    <s v="9491"/>
    <n v="597210"/>
  </r>
  <r>
    <s v="Vyhodnoceno kladně - příprava smlouvy"/>
    <x v="0"/>
    <x v="5"/>
    <x v="22"/>
    <s v="9482"/>
    <n v="597210"/>
  </r>
  <r>
    <s v="Vydán předběžný souhlas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Vyhodnoceno kladně - příprava smlouvy"/>
    <x v="0"/>
    <x v="5"/>
    <x v="22"/>
    <s v="9482"/>
    <n v="597210"/>
  </r>
  <r>
    <s v="Vyhodnoceno kladně - příprava smlouvy"/>
    <x v="0"/>
    <x v="5"/>
    <x v="22"/>
    <s v="9482"/>
    <n v="597210"/>
  </r>
  <r>
    <s v="Vydán předběžný souhlas"/>
    <x v="0"/>
    <x v="5"/>
    <x v="22"/>
    <s v="9482"/>
    <n v="597210"/>
  </r>
  <r>
    <s v="Vyhodnoceno kladně - příprava smlouvy"/>
    <x v="0"/>
    <x v="5"/>
    <x v="22"/>
    <s v="9482"/>
    <n v="597210"/>
  </r>
  <r>
    <s v="Aktuálně v 1. části hodnocení"/>
    <x v="0"/>
    <x v="5"/>
    <x v="22"/>
    <s v="9482"/>
    <n v="597210"/>
  </r>
  <r>
    <s v="Vyhodnoceno kladně - příprava smlouvy"/>
    <x v="0"/>
    <x v="5"/>
    <x v="23"/>
    <s v="9491"/>
    <n v="597210"/>
  </r>
  <r>
    <s v="Vyhodnoceno kladně - příprava smlouvy"/>
    <x v="0"/>
    <x v="5"/>
    <x v="22"/>
    <s v="9482"/>
    <n v="597210"/>
  </r>
  <r>
    <s v="Aktuálně v 1. části hodnocení"/>
    <x v="0"/>
    <x v="5"/>
    <x v="22"/>
    <s v="9482; 9482"/>
    <n v="597210"/>
  </r>
  <r>
    <s v="Vyhodnoceno kladně - příprava smlouvy"/>
    <x v="0"/>
    <x v="5"/>
    <x v="22"/>
    <s v="9482"/>
    <n v="597210"/>
  </r>
  <r>
    <s v="Aktuálně v 1. části hodnocení"/>
    <x v="0"/>
    <x v="5"/>
    <x v="22"/>
    <s v="9482; 9482; 9482"/>
    <n v="597210"/>
  </r>
  <r>
    <s v="Vyhodnoceno kladně - příprava smlouvy"/>
    <x v="0"/>
    <x v="5"/>
    <x v="22"/>
    <s v="9482"/>
    <n v="597210"/>
  </r>
  <r>
    <s v="Aktuálně v 1. části hodnocení"/>
    <x v="0"/>
    <x v="5"/>
    <x v="22"/>
    <s v="9482"/>
    <n v="597210"/>
  </r>
  <r>
    <s v="Vydán předběžný souhlas"/>
    <x v="0"/>
    <x v="5"/>
    <x v="22"/>
    <s v="9482"/>
    <n v="597210"/>
  </r>
  <r>
    <s v="Aktuálně v 2. části hodnocení"/>
    <x v="0"/>
    <x v="5"/>
    <x v="22"/>
    <s v="9482"/>
    <n v="597210"/>
  </r>
  <r>
    <s v="Vydán předběžný souhlas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Vyhodnoceno kladně - příprava smlouvy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Vydán předběžný souhlas"/>
    <x v="0"/>
    <x v="5"/>
    <x v="22"/>
    <s v="9482"/>
    <n v="597210"/>
  </r>
  <r>
    <s v="Vydán předběžný souhlas"/>
    <x v="0"/>
    <x v="5"/>
    <x v="23"/>
    <s v="9491"/>
    <n v="597210"/>
  </r>
  <r>
    <s v="Vydán předběžný souhlas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Aktuálně v 1. části hodnocení"/>
    <x v="0"/>
    <x v="5"/>
    <x v="22"/>
    <s v="9482"/>
    <n v="597210"/>
  </r>
  <r>
    <s v="Vyhodnoceno kladně - příprava smlouvy"/>
    <x v="1"/>
    <x v="6"/>
    <x v="24"/>
    <s v="52418"/>
    <n v="500496"/>
  </r>
  <r>
    <s v="Smlouva - čerpání"/>
    <x v="1"/>
    <x v="7"/>
    <x v="25"/>
    <s v="58734"/>
    <n v="536385"/>
  </r>
  <r>
    <s v="Smlouva - čerpání"/>
    <x v="1"/>
    <x v="7"/>
    <x v="26"/>
    <s v="58882"/>
    <n v="536385"/>
  </r>
  <r>
    <s v="Smlouva - čerpání"/>
    <x v="1"/>
    <x v="7"/>
    <x v="26"/>
    <s v="58882"/>
    <n v="536385"/>
  </r>
  <r>
    <s v="Smlouva - čerpání"/>
    <x v="1"/>
    <x v="7"/>
    <x v="26"/>
    <s v="58882"/>
    <n v="536385"/>
  </r>
  <r>
    <s v="Smlouva - čerpání"/>
    <x v="1"/>
    <x v="7"/>
    <x v="25"/>
    <s v="58777"/>
    <n v="536385"/>
  </r>
  <r>
    <s v="Vyhodnoceno kladně - příprava smlouvy"/>
    <x v="1"/>
    <x v="7"/>
    <x v="25"/>
    <s v="58734"/>
    <n v="536385"/>
  </r>
  <r>
    <s v="Smlouva - čerpání"/>
    <x v="1"/>
    <x v="7"/>
    <x v="26"/>
    <s v="58882"/>
    <n v="536385"/>
  </r>
  <r>
    <s v="Smlouva - čerpání"/>
    <x v="1"/>
    <x v="7"/>
    <x v="26"/>
    <s v="58882"/>
    <n v="536385"/>
  </r>
  <r>
    <s v="Smlouva - čerpání"/>
    <x v="1"/>
    <x v="7"/>
    <x v="25"/>
    <s v="58785"/>
    <n v="536385"/>
  </r>
  <r>
    <s v="Smlouva - čerpání"/>
    <x v="1"/>
    <x v="7"/>
    <x v="26"/>
    <s v="58882"/>
    <n v="536385"/>
  </r>
  <r>
    <s v="Aktuálně v 2. části hodnocení"/>
    <x v="1"/>
    <x v="7"/>
    <x v="26"/>
    <s v="58882"/>
    <n v="536385"/>
  </r>
  <r>
    <s v="Smlouva - čerpání"/>
    <x v="1"/>
    <x v="7"/>
    <x v="25"/>
    <s v="58726"/>
    <n v="536385"/>
  </r>
  <r>
    <s v="Vyhodnoceno kladně - příprava smlouvy"/>
    <x v="1"/>
    <x v="7"/>
    <x v="25"/>
    <s v="58807"/>
    <n v="536385"/>
  </r>
  <r>
    <s v="Smlouva - čerpání"/>
    <x v="1"/>
    <x v="7"/>
    <x v="25"/>
    <s v="58726"/>
    <n v="536385"/>
  </r>
  <r>
    <s v="Vyhodnoceno kladně - příprava smlouvy"/>
    <x v="1"/>
    <x v="7"/>
    <x v="26"/>
    <s v="58882"/>
    <n v="536385"/>
  </r>
  <r>
    <s v="Smlouva - čerpání"/>
    <x v="1"/>
    <x v="7"/>
    <x v="25"/>
    <s v="58807"/>
    <n v="536385"/>
  </r>
  <r>
    <s v="Smlouva - čerpání"/>
    <x v="1"/>
    <x v="7"/>
    <x v="25"/>
    <s v="58726"/>
    <n v="536385"/>
  </r>
  <r>
    <s v="Smlouva - čerpání"/>
    <x v="1"/>
    <x v="7"/>
    <x v="26"/>
    <s v="58882"/>
    <n v="536385"/>
  </r>
  <r>
    <s v="Smlouva - čerpání"/>
    <x v="1"/>
    <x v="7"/>
    <x v="25"/>
    <s v="58807"/>
    <n v="536385"/>
  </r>
  <r>
    <s v="Smlouva - čerpání"/>
    <x v="1"/>
    <x v="7"/>
    <x v="25"/>
    <s v="58785"/>
    <n v="536385"/>
  </r>
  <r>
    <s v="Smlouva - čerpání"/>
    <x v="1"/>
    <x v="7"/>
    <x v="25"/>
    <s v="58785"/>
    <n v="536385"/>
  </r>
  <r>
    <s v="Smlouva - čerpání"/>
    <x v="1"/>
    <x v="7"/>
    <x v="25"/>
    <s v="58726"/>
    <n v="536385"/>
  </r>
  <r>
    <s v="Vyhodnoceno kladně - příprava smlouvy"/>
    <x v="1"/>
    <x v="7"/>
    <x v="25"/>
    <s v="58807"/>
    <n v="536385"/>
  </r>
  <r>
    <s v="Smlouva - čerpání"/>
    <x v="1"/>
    <x v="7"/>
    <x v="25"/>
    <s v="58726"/>
    <n v="536385"/>
  </r>
  <r>
    <s v="Smlouva - čerpání"/>
    <x v="1"/>
    <x v="7"/>
    <x v="25"/>
    <s v="58734"/>
    <n v="536385"/>
  </r>
  <r>
    <s v="Smlouva - čerpání"/>
    <x v="1"/>
    <x v="7"/>
    <x v="25"/>
    <s v="58785"/>
    <n v="536385"/>
  </r>
  <r>
    <s v="Smlouva - čerpání"/>
    <x v="1"/>
    <x v="7"/>
    <x v="26"/>
    <s v="58882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6"/>
    <s v="58891"/>
    <n v="536385"/>
  </r>
  <r>
    <s v="Vyhodnoceno kladně - příprava smlouvy"/>
    <x v="1"/>
    <x v="7"/>
    <x v="26"/>
    <s v="58882"/>
    <n v="536385"/>
  </r>
  <r>
    <s v="Smlouva - čerpání"/>
    <x v="1"/>
    <x v="7"/>
    <x v="25"/>
    <s v="58785"/>
    <n v="536385"/>
  </r>
  <r>
    <s v="Vyhodnoceno kladně - příprava smlouvy"/>
    <x v="1"/>
    <x v="7"/>
    <x v="27"/>
    <s v="58921"/>
    <n v="536385"/>
  </r>
  <r>
    <s v="Vyhodnoceno kladně - příprava smlouvy"/>
    <x v="1"/>
    <x v="7"/>
    <x v="26"/>
    <s v="58882"/>
    <n v="536385"/>
  </r>
  <r>
    <s v="Smlouva - čerpání"/>
    <x v="1"/>
    <x v="7"/>
    <x v="25"/>
    <s v="58726"/>
    <n v="536385"/>
  </r>
  <r>
    <s v="Vyhodnoceno kladně - příprava smlouvy"/>
    <x v="1"/>
    <x v="7"/>
    <x v="25"/>
    <s v="58785"/>
    <n v="536385"/>
  </r>
  <r>
    <s v="Smlouva - čerpání"/>
    <x v="1"/>
    <x v="7"/>
    <x v="26"/>
    <s v="58882"/>
    <n v="536385"/>
  </r>
  <r>
    <s v="Vyhodnoceno kladně - příprava smlouvy"/>
    <x v="1"/>
    <x v="7"/>
    <x v="25"/>
    <s v="58785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5"/>
    <s v="58734"/>
    <n v="536385"/>
  </r>
  <r>
    <s v="Smlouva - čerpání"/>
    <x v="1"/>
    <x v="7"/>
    <x v="26"/>
    <s v="58882"/>
    <n v="536385"/>
  </r>
  <r>
    <s v="Smlouva - čerpání"/>
    <x v="1"/>
    <x v="7"/>
    <x v="26"/>
    <s v="58882"/>
    <n v="536385"/>
  </r>
  <r>
    <s v="Aktuálně v 2. části hodnocení"/>
    <x v="1"/>
    <x v="7"/>
    <x v="25"/>
    <s v="58726"/>
    <n v="536385"/>
  </r>
  <r>
    <s v="Vyhodnoceno kladně - příprava smlouvy"/>
    <x v="1"/>
    <x v="7"/>
    <x v="25"/>
    <s v="58726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5"/>
    <s v="58785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5"/>
    <s v="58734"/>
    <n v="536385"/>
  </r>
  <r>
    <s v="Vyhodnoceno kladně - příprava smlouvy"/>
    <x v="1"/>
    <x v="7"/>
    <x v="25"/>
    <s v="58726"/>
    <n v="536385"/>
  </r>
  <r>
    <s v="Vydán předběžný souhlas"/>
    <x v="1"/>
    <x v="7"/>
    <x v="25"/>
    <s v="58785"/>
    <n v="536385"/>
  </r>
  <r>
    <s v="Vyhodnoceno kladně - příprava smlouvy"/>
    <x v="1"/>
    <x v="7"/>
    <x v="26"/>
    <s v="58882"/>
    <n v="536385"/>
  </r>
  <r>
    <s v="Vyhodnoceno kladně - příprava smlouvy"/>
    <x v="1"/>
    <x v="7"/>
    <x v="25"/>
    <s v="58726"/>
    <n v="536385"/>
  </r>
  <r>
    <s v="Vyhodnoceno kladně - příprava smlouvy"/>
    <x v="1"/>
    <x v="7"/>
    <x v="26"/>
    <s v="58882"/>
    <n v="536385"/>
  </r>
  <r>
    <s v="Vydán předběžný souhlas"/>
    <x v="1"/>
    <x v="7"/>
    <x v="26"/>
    <s v="58882"/>
    <n v="536385"/>
  </r>
  <r>
    <s v="Vyhodnoceno kladně - příprava smlouvy"/>
    <x v="1"/>
    <x v="7"/>
    <x v="25"/>
    <s v="58726"/>
    <n v="536385"/>
  </r>
  <r>
    <s v="Vyhodnoceno kladně - příprava smlouvy"/>
    <x v="1"/>
    <x v="7"/>
    <x v="25"/>
    <s v="58785"/>
    <n v="536385"/>
  </r>
  <r>
    <s v="Vydán předběžný souhlas"/>
    <x v="1"/>
    <x v="7"/>
    <x v="26"/>
    <s v="58882"/>
    <n v="536385"/>
  </r>
  <r>
    <s v="Vyhodnoceno kladně - příprava smlouvy"/>
    <x v="1"/>
    <x v="7"/>
    <x v="27"/>
    <s v="340677"/>
    <n v="536385"/>
  </r>
  <r>
    <s v="Vyhodnoceno kladně - příprava smlouvy"/>
    <x v="1"/>
    <x v="7"/>
    <x v="27"/>
    <s v="340677; 340677"/>
    <n v="536385"/>
  </r>
  <r>
    <s v="Aktuálně v 1. části hodnocení"/>
    <x v="1"/>
    <x v="7"/>
    <x v="25"/>
    <s v="58734"/>
    <n v="536385"/>
  </r>
  <r>
    <s v="Vyhodnoceno kladně - příprava smlouvy"/>
    <x v="1"/>
    <x v="7"/>
    <x v="25"/>
    <s v="58785"/>
    <n v="536385"/>
  </r>
  <r>
    <s v="Aktuálně v 1. části hodnocení"/>
    <x v="1"/>
    <x v="7"/>
    <x v="25"/>
    <s v="58734"/>
    <n v="536385"/>
  </r>
  <r>
    <s v="Vyhodnoceno kladně - příprava smlouvy"/>
    <x v="1"/>
    <x v="7"/>
    <x v="25"/>
    <s v="58726"/>
    <n v="536385"/>
  </r>
  <r>
    <s v="Vyhodnoceno kladně - příprava smlouvy"/>
    <x v="1"/>
    <x v="7"/>
    <x v="25"/>
    <s v="58751"/>
    <n v="536385"/>
  </r>
  <r>
    <s v="Vyhodnoceno kladně - příprava smlouvy"/>
    <x v="1"/>
    <x v="7"/>
    <x v="25"/>
    <s v="58734"/>
    <n v="536385"/>
  </r>
  <r>
    <s v="Aktuálně v 1. části hodnocení"/>
    <x v="1"/>
    <x v="7"/>
    <x v="25"/>
    <s v="58734"/>
    <n v="536385"/>
  </r>
  <r>
    <s v="Vyhodnoceno kladně - příprava smlouvy"/>
    <x v="1"/>
    <x v="7"/>
    <x v="26"/>
    <s v="58882"/>
    <n v="536385"/>
  </r>
  <r>
    <s v="Vydán předběžný souhlas"/>
    <x v="1"/>
    <x v="7"/>
    <x v="25"/>
    <s v="58726"/>
    <n v="536385"/>
  </r>
  <r>
    <s v="Aktuálně v 1. části hodnocení"/>
    <x v="1"/>
    <x v="7"/>
    <x v="25"/>
    <s v="58726"/>
    <n v="536385"/>
  </r>
  <r>
    <s v="Vydán předběžný souhlas"/>
    <x v="1"/>
    <x v="7"/>
    <x v="25"/>
    <s v="58734"/>
    <n v="536385"/>
  </r>
  <r>
    <s v="Aktuálně v 1. části hodnocení"/>
    <x v="1"/>
    <x v="7"/>
    <x v="26"/>
    <s v="58882"/>
    <n v="536385"/>
  </r>
  <r>
    <s v="Vyhodnoceno kladně - příprava smlouvy"/>
    <x v="1"/>
    <x v="7"/>
    <x v="25"/>
    <s v="58734"/>
    <n v="536385"/>
  </r>
  <r>
    <s v="Aktuálně v 2. části hodnocení"/>
    <x v="1"/>
    <x v="7"/>
    <x v="25"/>
    <s v="58726"/>
    <n v="536385"/>
  </r>
  <r>
    <s v="Aktuálně v 1. části hodnocení"/>
    <x v="1"/>
    <x v="7"/>
    <x v="25"/>
    <s v="58751"/>
    <n v="536385"/>
  </r>
  <r>
    <s v="Aktuálně v 1. části hodnocení"/>
    <x v="1"/>
    <x v="7"/>
    <x v="26"/>
    <s v="58882"/>
    <n v="536385"/>
  </r>
  <r>
    <s v="Aktuálně v 1. části hodnocení"/>
    <x v="1"/>
    <x v="7"/>
    <x v="26"/>
    <s v="58882; 58882"/>
    <n v="536385"/>
  </r>
  <r>
    <s v="Aktuálně v 1. části hodnocení"/>
    <x v="1"/>
    <x v="7"/>
    <x v="25"/>
    <s v="58807"/>
    <n v="536385"/>
  </r>
  <r>
    <s v="Aktuálně v 1. části hodnocení"/>
    <x v="1"/>
    <x v="7"/>
    <x v="27"/>
    <s v="340677"/>
    <n v="536385"/>
  </r>
  <r>
    <s v="Aktuálně v 1. části hodnocení"/>
    <x v="1"/>
    <x v="7"/>
    <x v="26"/>
    <s v="58882"/>
    <n v="536385"/>
  </r>
  <r>
    <s v="Smlouva - čerpání"/>
    <x v="0"/>
    <x v="8"/>
    <x v="28"/>
    <s v="9733"/>
    <n v="556858"/>
  </r>
  <r>
    <s v="Smlouva - čerpání"/>
    <x v="0"/>
    <x v="8"/>
    <x v="28"/>
    <s v="9733"/>
    <n v="556858"/>
  </r>
  <r>
    <s v="Vyhodnoceno kladně - příprava smlouvy"/>
    <x v="0"/>
    <x v="8"/>
    <x v="28"/>
    <s v="9733"/>
    <n v="556858"/>
  </r>
  <r>
    <s v="Vydán předběžný souhlas"/>
    <x v="0"/>
    <x v="8"/>
    <x v="28"/>
    <s v="9733"/>
    <n v="556858"/>
  </r>
  <r>
    <s v="Aktuálně v 1. části hodnocení"/>
    <x v="0"/>
    <x v="8"/>
    <x v="28"/>
    <s v="9733; 9733"/>
    <n v="556858"/>
  </r>
  <r>
    <s v="Aktuálně v 1. části hodnocení"/>
    <x v="0"/>
    <x v="8"/>
    <x v="28"/>
    <s v="9733"/>
    <n v="556858"/>
  </r>
  <r>
    <s v="Aktuálně v 1. části hodnocení"/>
    <x v="0"/>
    <x v="8"/>
    <x v="28"/>
    <s v="9733"/>
    <n v="556858"/>
  </r>
  <r>
    <s v="Aktuálně v 1. části hodnocení"/>
    <x v="0"/>
    <x v="8"/>
    <x v="28"/>
    <s v="9733"/>
    <n v="556858"/>
  </r>
  <r>
    <s v="Vyhodnoceno kladně - příprava smlouvy"/>
    <x v="0"/>
    <x v="9"/>
    <x v="29"/>
    <s v="1066"/>
    <n v="598011"/>
  </r>
  <r>
    <s v="Smlouva - čerpání"/>
    <x v="0"/>
    <x v="10"/>
    <x v="30"/>
    <s v="6611"/>
    <n v="597201"/>
  </r>
  <r>
    <s v="Smlouva - čerpání"/>
    <x v="0"/>
    <x v="10"/>
    <x v="30"/>
    <s v="6611"/>
    <n v="597201"/>
  </r>
  <r>
    <s v="Smlouva - čerpání"/>
    <x v="0"/>
    <x v="10"/>
    <x v="30"/>
    <s v="6611"/>
    <n v="597201"/>
  </r>
  <r>
    <s v="Vyhodnoceno kladně - příprava smlouvy"/>
    <x v="0"/>
    <x v="10"/>
    <x v="30"/>
    <s v="6611"/>
    <n v="597201"/>
  </r>
  <r>
    <s v="Vyhodnoceno kladně - příprava smlouvy"/>
    <x v="0"/>
    <x v="10"/>
    <x v="31"/>
    <s v="30023"/>
    <n v="597201"/>
  </r>
  <r>
    <s v="Aktuálně v 1. části hodnocení"/>
    <x v="0"/>
    <x v="10"/>
    <x v="30"/>
    <s v="6611"/>
    <n v="597201"/>
  </r>
  <r>
    <s v="Aktuálně v 1. části hodnocení"/>
    <x v="0"/>
    <x v="10"/>
    <x v="30"/>
    <s v="6611"/>
    <n v="597201"/>
  </r>
  <r>
    <s v="Smlouva - čerpání"/>
    <x v="0"/>
    <x v="11"/>
    <x v="32"/>
    <s v="341240; 341240"/>
    <n v="569895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Vyhodnoceno kladně - příprava smlouvy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4"/>
    <s v="6254"/>
    <n v="525804"/>
  </r>
  <r>
    <s v="Vyhodnoceno kladně - příprava smlouvy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11"/>
    <n v="525804"/>
  </r>
  <r>
    <s v="Smlouva - čerpání"/>
    <x v="1"/>
    <x v="12"/>
    <x v="33"/>
    <s v="6220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Smlouva - čerpání"/>
    <x v="1"/>
    <x v="12"/>
    <x v="33"/>
    <s v="6211"/>
    <n v="525804"/>
  </r>
  <r>
    <s v="Smlouva - čerpání"/>
    <x v="1"/>
    <x v="12"/>
    <x v="33"/>
    <s v="6220"/>
    <n v="525804"/>
  </r>
  <r>
    <s v="Smlouva - čerpání"/>
    <x v="1"/>
    <x v="12"/>
    <x v="33"/>
    <s v="6220"/>
    <n v="525804"/>
  </r>
  <r>
    <s v="Vyhodnoceno kladně - příprava smlouvy"/>
    <x v="1"/>
    <x v="12"/>
    <x v="33"/>
    <s v="6220"/>
    <n v="525804"/>
  </r>
  <r>
    <s v="Smlouva - čerpání"/>
    <x v="1"/>
    <x v="12"/>
    <x v="33"/>
    <s v="6220"/>
    <n v="525804"/>
  </r>
  <r>
    <s v="Vyhodnoceno kladně - příprava smlouvy"/>
    <x v="1"/>
    <x v="12"/>
    <x v="35"/>
    <s v="6238"/>
    <n v="525804"/>
  </r>
  <r>
    <s v="Vyhodnoceno kladně - příprava smlouvy"/>
    <x v="1"/>
    <x v="12"/>
    <x v="34"/>
    <s v="6254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Aktuálně v 2. části hodnocení"/>
    <x v="1"/>
    <x v="12"/>
    <x v="34"/>
    <s v="6254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Vyhodnoceno kladně - příprava smlouvy"/>
    <x v="1"/>
    <x v="12"/>
    <x v="33"/>
    <s v="6220"/>
    <n v="525804"/>
  </r>
  <r>
    <s v="Aktuálně v 1. části hodnocení"/>
    <x v="1"/>
    <x v="12"/>
    <x v="34"/>
    <s v="6254"/>
    <n v="525804"/>
  </r>
  <r>
    <s v="Vyhodnoceno kladně - příprava smlouvy"/>
    <x v="1"/>
    <x v="13"/>
    <x v="36"/>
    <s v="2828"/>
    <n v="524891"/>
  </r>
  <r>
    <s v="Aktuálně v 1. části hodnocení"/>
    <x v="1"/>
    <x v="13"/>
    <x v="36"/>
    <s v="2828"/>
    <n v="524891"/>
  </r>
  <r>
    <s v="Vyhodnoceno kladně - příprava smlouvy"/>
    <x v="1"/>
    <x v="14"/>
    <x v="37"/>
    <s v="4014"/>
    <n v="525227"/>
  </r>
  <r>
    <s v="Smlouva - čerpání"/>
    <x v="2"/>
    <x v="15"/>
    <x v="38"/>
    <s v="7722"/>
    <n v="577839"/>
  </r>
  <r>
    <s v="Smlouva - čerpání"/>
    <x v="0"/>
    <x v="16"/>
    <x v="39"/>
    <s v="88099"/>
    <n v="599247"/>
  </r>
  <r>
    <s v="Smlouva - čerpání"/>
    <x v="0"/>
    <x v="16"/>
    <x v="39"/>
    <s v="88099"/>
    <n v="599247"/>
  </r>
  <r>
    <s v="Smlouva - čerpání"/>
    <x v="0"/>
    <x v="16"/>
    <x v="40"/>
    <s v="4430"/>
    <n v="599247"/>
  </r>
  <r>
    <s v="Smlouva - čerpání"/>
    <x v="0"/>
    <x v="16"/>
    <x v="41"/>
    <s v="153966"/>
    <n v="599247"/>
  </r>
  <r>
    <s v="Smlouva - čerpání"/>
    <x v="0"/>
    <x v="16"/>
    <x v="40"/>
    <s v="4430"/>
    <n v="599247"/>
  </r>
  <r>
    <s v="Smlouva - čerpání"/>
    <x v="0"/>
    <x v="17"/>
    <x v="42"/>
    <s v="23248"/>
    <n v="598933"/>
  </r>
  <r>
    <s v="Smlouva - čerpání"/>
    <x v="0"/>
    <x v="17"/>
    <x v="42"/>
    <s v="23248"/>
    <n v="598933"/>
  </r>
  <r>
    <s v="Vyhodnoceno kladně - příprava smlouvy"/>
    <x v="0"/>
    <x v="17"/>
    <x v="42"/>
    <s v="23248"/>
    <n v="598933"/>
  </r>
  <r>
    <s v="Vyhodnoceno kladně - příprava smlouvy"/>
    <x v="0"/>
    <x v="17"/>
    <x v="42"/>
    <s v="23175"/>
    <n v="598933"/>
  </r>
  <r>
    <s v="Vyhodnoceno kladně - příprava smlouvy"/>
    <x v="0"/>
    <x v="17"/>
    <x v="42"/>
    <s v="23248"/>
    <n v="598933"/>
  </r>
  <r>
    <s v="Vyhodnoceno kladně - příprava smlouvy"/>
    <x v="0"/>
    <x v="17"/>
    <x v="42"/>
    <s v="23248"/>
    <n v="598933"/>
  </r>
  <r>
    <s v="Vyhodnoceno kladně - příprava smlouvy"/>
    <x v="0"/>
    <x v="17"/>
    <x v="42"/>
    <s v="23175"/>
    <n v="598933"/>
  </r>
  <r>
    <s v="Vyhodnoceno kladně - příprava smlouvy"/>
    <x v="0"/>
    <x v="18"/>
    <x v="43"/>
    <s v="13137"/>
    <n v="506320"/>
  </r>
  <r>
    <s v="Vyhodnoceno kladně - příprava smlouvy"/>
    <x v="0"/>
    <x v="18"/>
    <x v="44"/>
    <s v="13145"/>
    <n v="506320"/>
  </r>
  <r>
    <s v="Aktuálně v 1. části hodnocení"/>
    <x v="0"/>
    <x v="18"/>
    <x v="44"/>
    <s v="13145"/>
    <n v="506320"/>
  </r>
  <r>
    <s v="Aktuálně v 1. části hodnocení"/>
    <x v="0"/>
    <x v="19"/>
    <x v="45"/>
    <s v="13200; 13200"/>
    <n v="597180"/>
  </r>
  <r>
    <s v="Vyhodnoceno kladně - příprava smlouvy"/>
    <x v="1"/>
    <x v="20"/>
    <x v="46"/>
    <s v="30201"/>
    <n v="553379"/>
  </r>
  <r>
    <s v="Vyhodnoceno kladně - příprava smlouvy"/>
    <x v="0"/>
    <x v="21"/>
    <x v="47"/>
    <s v="35017"/>
    <n v="598003"/>
  </r>
  <r>
    <s v="Vyhodnoceno kladně - příprava smlouvy"/>
    <x v="0"/>
    <x v="21"/>
    <x v="47"/>
    <s v="35017"/>
    <n v="598003"/>
  </r>
  <r>
    <s v="Vyhodnoceno kladně - příprava smlouvy"/>
    <x v="0"/>
    <x v="21"/>
    <x v="47"/>
    <s v="35017"/>
    <n v="598003"/>
  </r>
  <r>
    <s v="Vyhodnoceno kladně - příprava smlouvy"/>
    <x v="0"/>
    <x v="22"/>
    <x v="48"/>
    <s v="26492"/>
    <n v="551708"/>
  </r>
  <r>
    <s v="Vydán předběžný souhlas"/>
    <x v="0"/>
    <x v="23"/>
    <x v="49"/>
    <s v="28631"/>
    <n v="506702"/>
  </r>
  <r>
    <s v="Aktuálně v 1. části hodnocení"/>
    <x v="0"/>
    <x v="23"/>
    <x v="49"/>
    <s v="28631"/>
    <n v="506702"/>
  </r>
  <r>
    <s v="Vyhodnoceno kladně - příprava smlouvy"/>
    <x v="0"/>
    <x v="24"/>
    <x v="50"/>
    <s v="25968"/>
    <n v="598941"/>
  </r>
  <r>
    <s v="Vyhodnoceno kladně - příprava smlouvy"/>
    <x v="0"/>
    <x v="25"/>
    <x v="51"/>
    <s v="180351"/>
    <n v="598968"/>
  </r>
  <r>
    <s v="Smlouva - čerpání"/>
    <x v="0"/>
    <x v="26"/>
    <x v="52"/>
    <s v="60330"/>
    <n v="597449"/>
  </r>
  <r>
    <s v="Smlouva - čerpání"/>
    <x v="0"/>
    <x v="26"/>
    <x v="52"/>
    <s v="60330"/>
    <n v="597449"/>
  </r>
  <r>
    <s v="Smlouva - čerpání"/>
    <x v="0"/>
    <x v="26"/>
    <x v="52"/>
    <s v="60330"/>
    <n v="597449"/>
  </r>
  <r>
    <s v="Vyhodnoceno kladně - příprava smlouvy"/>
    <x v="0"/>
    <x v="26"/>
    <x v="53"/>
    <s v="60321"/>
    <n v="597449"/>
  </r>
  <r>
    <s v="Smlouva - čerpání"/>
    <x v="0"/>
    <x v="26"/>
    <x v="52"/>
    <s v="60330"/>
    <n v="597449"/>
  </r>
  <r>
    <s v="Vydán předběžný souhlas"/>
    <x v="0"/>
    <x v="26"/>
    <x v="52"/>
    <s v="60330"/>
    <n v="597449"/>
  </r>
  <r>
    <s v="Vyhodnoceno kladně - příprava smlouvy"/>
    <x v="0"/>
    <x v="26"/>
    <x v="53"/>
    <s v="60321"/>
    <n v="597449"/>
  </r>
  <r>
    <s v="Vyhodnoceno kladně - příprava smlouvy"/>
    <x v="0"/>
    <x v="26"/>
    <x v="53"/>
    <s v="60321"/>
    <n v="597449"/>
  </r>
  <r>
    <s v="Vyhodnoceno kladně - příprava smlouvy"/>
    <x v="0"/>
    <x v="27"/>
    <x v="54"/>
    <s v="153249"/>
    <n v="599352"/>
  </r>
  <r>
    <s v="Smlouva - čerpání"/>
    <x v="1"/>
    <x v="28"/>
    <x v="55"/>
    <s v="37206"/>
    <n v="535532"/>
  </r>
  <r>
    <s v="Smlouva - čerpání"/>
    <x v="1"/>
    <x v="28"/>
    <x v="55"/>
    <s v="37206"/>
    <n v="535532"/>
  </r>
  <r>
    <s v="Smlouva - čerpání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Vyhodnoceno kladně - příprava smlouvy"/>
    <x v="1"/>
    <x v="28"/>
    <x v="55"/>
    <s v="37206"/>
    <n v="535532"/>
  </r>
  <r>
    <s v="Aktuálně v 1. části hodnocení"/>
    <x v="1"/>
    <x v="28"/>
    <x v="56"/>
    <s v="340618"/>
    <n v="535532"/>
  </r>
  <r>
    <s v="Aktuálně v 1. části hodnocení"/>
    <x v="1"/>
    <x v="28"/>
    <x v="55"/>
    <s v="37206"/>
    <n v="535532"/>
  </r>
  <r>
    <s v="Vydán předběžný souhlas"/>
    <x v="1"/>
    <x v="28"/>
    <x v="55"/>
    <s v="37206"/>
    <n v="535532"/>
  </r>
  <r>
    <s v="Aktuálně v 1. části hodnocení"/>
    <x v="1"/>
    <x v="28"/>
    <x v="55"/>
    <s v="37206"/>
    <n v="535532"/>
  </r>
  <r>
    <s v="Aktuálně v 1. části hodnocení"/>
    <x v="1"/>
    <x v="28"/>
    <x v="55"/>
    <s v="37206"/>
    <n v="535532"/>
  </r>
  <r>
    <s v="Aktuálně v 1. části hodnocení"/>
    <x v="1"/>
    <x v="28"/>
    <x v="55"/>
    <s v="37206"/>
    <n v="535532"/>
  </r>
  <r>
    <s v="Aktuálně v 1. části hodnocení"/>
    <x v="1"/>
    <x v="28"/>
    <x v="55"/>
    <s v="37206"/>
    <n v="535532"/>
  </r>
  <r>
    <s v="Aktuálně v 1. části hodnocení"/>
    <x v="0"/>
    <x v="29"/>
    <x v="57"/>
    <s v="37494"/>
    <n v="568210"/>
  </r>
  <r>
    <s v="Aktuálně v 1. části hodnocení"/>
    <x v="0"/>
    <x v="29"/>
    <x v="57"/>
    <s v="37494"/>
    <n v="568210"/>
  </r>
  <r>
    <s v="Vyhodnoceno kladně - příprava smlouvy"/>
    <x v="0"/>
    <x v="30"/>
    <x v="58"/>
    <s v="37681; 37681"/>
    <n v="555088"/>
  </r>
  <r>
    <s v="Smlouva - čerpání"/>
    <x v="0"/>
    <x v="31"/>
    <x v="59"/>
    <s v="38725"/>
    <n v="597325"/>
  </r>
  <r>
    <s v="Smlouva - čerpání"/>
    <x v="0"/>
    <x v="31"/>
    <x v="59"/>
    <s v="38725; 38725"/>
    <n v="597325"/>
  </r>
  <r>
    <s v="Smlouva - čerpání"/>
    <x v="0"/>
    <x v="32"/>
    <x v="60"/>
    <s v="38792"/>
    <n v="569666"/>
  </r>
  <r>
    <s v="Smlouva - čerpání"/>
    <x v="0"/>
    <x v="32"/>
    <x v="60"/>
    <s v="38792"/>
    <n v="569666"/>
  </r>
  <r>
    <s v="Smlouva - čerpání"/>
    <x v="0"/>
    <x v="32"/>
    <x v="60"/>
    <s v="38792"/>
    <n v="569666"/>
  </r>
  <r>
    <s v="Aktuálně v 1. části hodnocení"/>
    <x v="0"/>
    <x v="32"/>
    <x v="60"/>
    <s v="38806; 38806; 38806; 38806; 38806; 38806"/>
    <n v="569666"/>
  </r>
  <r>
    <s v="Aktuálně v 1. části hodnocení"/>
    <x v="0"/>
    <x v="33"/>
    <x v="61"/>
    <s v="150525"/>
    <n v="597813"/>
  </r>
  <r>
    <s v="Vyhodnoceno kladně - příprava smlouvy"/>
    <x v="0"/>
    <x v="34"/>
    <x v="62"/>
    <s v="40851"/>
    <n v="597341"/>
  </r>
  <r>
    <s v="Smlouva - čerpání"/>
    <x v="0"/>
    <x v="34"/>
    <x v="63"/>
    <s v="40860"/>
    <n v="597341"/>
  </r>
  <r>
    <s v="Vydán předběžný souhlas"/>
    <x v="0"/>
    <x v="34"/>
    <x v="62"/>
    <s v="40851"/>
    <n v="597341"/>
  </r>
  <r>
    <s v="Vyhodnoceno kladně - příprava smlouvy"/>
    <x v="0"/>
    <x v="34"/>
    <x v="63"/>
    <s v="40860"/>
    <n v="597341"/>
  </r>
  <r>
    <s v="Vyhodnoceno kladně - příprava smlouvy"/>
    <x v="0"/>
    <x v="34"/>
    <x v="63"/>
    <s v="40860"/>
    <n v="597341"/>
  </r>
  <r>
    <s v="Vyhodnoceno kladně - příprava smlouvy"/>
    <x v="0"/>
    <x v="34"/>
    <x v="63"/>
    <s v="40860"/>
    <n v="597341"/>
  </r>
  <r>
    <s v="Vyhodnoceno kladně - příprava smlouvy"/>
    <x v="0"/>
    <x v="34"/>
    <x v="64"/>
    <s v="40894"/>
    <n v="597341"/>
  </r>
  <r>
    <s v="Vyhodnoceno kladně - příprava smlouvy"/>
    <x v="0"/>
    <x v="34"/>
    <x v="63"/>
    <s v="40860"/>
    <n v="597341"/>
  </r>
  <r>
    <s v="Vyhodnoceno kladně - příprava smlouvy"/>
    <x v="0"/>
    <x v="34"/>
    <x v="63"/>
    <s v="40860"/>
    <n v="597341"/>
  </r>
  <r>
    <s v="Aktuálně v 2. části hodnocení"/>
    <x v="0"/>
    <x v="34"/>
    <x v="62"/>
    <s v="40851"/>
    <n v="597341"/>
  </r>
  <r>
    <s v="Aktuálně v 1. části hodnocení"/>
    <x v="0"/>
    <x v="34"/>
    <x v="63"/>
    <s v="40860"/>
    <n v="597341"/>
  </r>
  <r>
    <s v="Smlouva - čerpání"/>
    <x v="3"/>
    <x v="35"/>
    <x v="65"/>
    <s v="68144"/>
    <n v="588458"/>
  </r>
  <r>
    <s v="Vyhodnoceno kladně - příprava smlouvy"/>
    <x v="0"/>
    <x v="36"/>
    <x v="66"/>
    <s v="148270"/>
    <n v="598691"/>
  </r>
  <r>
    <s v="Aktuálně v 1. části hodnocení"/>
    <x v="3"/>
    <x v="37"/>
    <x v="67"/>
    <s v="189766"/>
    <n v="588491"/>
  </r>
  <r>
    <s v="Smlouva - čerpání"/>
    <x v="1"/>
    <x v="38"/>
    <x v="68"/>
    <s v="143227"/>
    <n v="540978"/>
  </r>
  <r>
    <s v="Smlouva - čerpání"/>
    <x v="1"/>
    <x v="38"/>
    <x v="68"/>
    <s v="143227"/>
    <n v="540978"/>
  </r>
  <r>
    <s v="Vydán předběžný souhlas"/>
    <x v="1"/>
    <x v="38"/>
    <x v="68"/>
    <s v="143227"/>
    <n v="540978"/>
  </r>
  <r>
    <s v="Vyhodnoceno kladně - příprava smlouvy"/>
    <x v="1"/>
    <x v="38"/>
    <x v="68"/>
    <s v="143227"/>
    <n v="540978"/>
  </r>
  <r>
    <s v="Vyhodnoceno kladně - příprava smlouvy"/>
    <x v="1"/>
    <x v="38"/>
    <x v="68"/>
    <s v="143227"/>
    <n v="540978"/>
  </r>
  <r>
    <s v="Smlouva - čerpání"/>
    <x v="1"/>
    <x v="38"/>
    <x v="68"/>
    <s v="143227"/>
    <n v="540978"/>
  </r>
  <r>
    <s v="Vyhodnoceno kladně - příprava smlouvy"/>
    <x v="1"/>
    <x v="38"/>
    <x v="68"/>
    <s v="143227"/>
    <n v="540978"/>
  </r>
  <r>
    <s v="Vyhodnoceno kladně - příprava smlouvy"/>
    <x v="1"/>
    <x v="38"/>
    <x v="68"/>
    <s v="143227"/>
    <n v="540978"/>
  </r>
  <r>
    <s v="Vyhodnoceno kladně - příprava smlouvy"/>
    <x v="1"/>
    <x v="38"/>
    <x v="68"/>
    <s v="143227"/>
    <n v="540978"/>
  </r>
  <r>
    <s v="Vyhodnoceno kladně - příprava smlouvy"/>
    <x v="1"/>
    <x v="38"/>
    <x v="68"/>
    <s v="143227"/>
    <n v="540978"/>
  </r>
  <r>
    <s v="Vyhodnoceno kladně - příprava smlouvy"/>
    <x v="1"/>
    <x v="38"/>
    <x v="68"/>
    <s v="143227"/>
    <n v="540978"/>
  </r>
  <r>
    <s v="Vyhodnoceno kladně - příprava smlouvy"/>
    <x v="1"/>
    <x v="38"/>
    <x v="68"/>
    <s v="143227"/>
    <n v="540978"/>
  </r>
  <r>
    <s v="Aktuálně v 2. části hodnocení"/>
    <x v="1"/>
    <x v="38"/>
    <x v="68"/>
    <s v="143227"/>
    <n v="540978"/>
  </r>
  <r>
    <s v="Aktuálně v 2. části hodnocení"/>
    <x v="1"/>
    <x v="38"/>
    <x v="68"/>
    <s v="143227"/>
    <n v="540978"/>
  </r>
  <r>
    <s v="Aktuálně v 1. části hodnocení"/>
    <x v="1"/>
    <x v="38"/>
    <x v="68"/>
    <s v="143227"/>
    <n v="540978"/>
  </r>
  <r>
    <s v="Aktuálně v 1. části hodnocení"/>
    <x v="1"/>
    <x v="38"/>
    <x v="68"/>
    <s v="143227"/>
    <n v="540978"/>
  </r>
  <r>
    <s v="Smlouva - čerpání"/>
    <x v="1"/>
    <x v="39"/>
    <x v="69"/>
    <s v="57959"/>
    <n v="536148"/>
  </r>
  <r>
    <s v="Smlouva - čerpání"/>
    <x v="1"/>
    <x v="26"/>
    <x v="70"/>
    <s v="321796"/>
    <n v="536521"/>
  </r>
  <r>
    <s v="Smlouva - čerpání"/>
    <x v="1"/>
    <x v="26"/>
    <x v="71"/>
    <s v="325589"/>
    <n v="536521"/>
  </r>
  <r>
    <s v="Smlouva - čerpání"/>
    <x v="1"/>
    <x v="26"/>
    <x v="71"/>
    <s v="325589"/>
    <n v="536521"/>
  </r>
  <r>
    <s v="Vyhodnoceno kladně - příprava smlouvy"/>
    <x v="1"/>
    <x v="26"/>
    <x v="72"/>
    <s v="106372"/>
    <n v="536521"/>
  </r>
  <r>
    <s v="Aktuálně v 1. části hodnocení"/>
    <x v="1"/>
    <x v="26"/>
    <x v="70"/>
    <s v="321796"/>
    <n v="536521"/>
  </r>
  <r>
    <s v="Vydán předběžný souhlas"/>
    <x v="1"/>
    <x v="26"/>
    <x v="70"/>
    <s v="321796"/>
    <n v="536521"/>
  </r>
  <r>
    <s v="Aktuálně v 1. části hodnocení"/>
    <x v="0"/>
    <x v="40"/>
    <x v="73"/>
    <s v="63932"/>
    <n v="598917"/>
  </r>
  <r>
    <s v="Smlouva - čerpání"/>
    <x v="0"/>
    <x v="41"/>
    <x v="74"/>
    <s v="71773"/>
    <n v="598321"/>
  </r>
  <r>
    <s v="Smlouva - čerpání"/>
    <x v="0"/>
    <x v="42"/>
    <x v="75"/>
    <s v="74683"/>
    <n v="597520"/>
  </r>
  <r>
    <s v="Vydán předběžný souhlas"/>
    <x v="0"/>
    <x v="42"/>
    <x v="75"/>
    <s v="74691"/>
    <n v="597520"/>
  </r>
  <r>
    <s v="Smlouva - čerpání"/>
    <x v="0"/>
    <x v="42"/>
    <x v="75"/>
    <s v="74560"/>
    <n v="597520"/>
  </r>
  <r>
    <s v="Vydán předběžný souhlas"/>
    <x v="0"/>
    <x v="42"/>
    <x v="76"/>
    <s v="315061"/>
    <n v="597520"/>
  </r>
  <r>
    <s v="Aktuálně v 1. části hodnocení"/>
    <x v="0"/>
    <x v="42"/>
    <x v="75"/>
    <s v="74560"/>
    <n v="597520"/>
  </r>
  <r>
    <s v="Smlouva - čerpání"/>
    <x v="0"/>
    <x v="42"/>
    <x v="75"/>
    <s v="74683"/>
    <n v="597520"/>
  </r>
  <r>
    <s v="Smlouva - čerpání"/>
    <x v="0"/>
    <x v="42"/>
    <x v="77"/>
    <s v="74756"/>
    <n v="597520"/>
  </r>
  <r>
    <s v="Smlouva - čerpání"/>
    <x v="0"/>
    <x v="42"/>
    <x v="77"/>
    <s v="74756"/>
    <n v="597520"/>
  </r>
  <r>
    <s v="Smlouva - čerpání"/>
    <x v="0"/>
    <x v="42"/>
    <x v="76"/>
    <s v="74616"/>
    <n v="597520"/>
  </r>
  <r>
    <s v="Smlouva - čerpání"/>
    <x v="0"/>
    <x v="42"/>
    <x v="75"/>
    <s v="74560"/>
    <n v="597520"/>
  </r>
  <r>
    <s v="Smlouva - čerpání"/>
    <x v="0"/>
    <x v="42"/>
    <x v="77"/>
    <s v="74756"/>
    <n v="597520"/>
  </r>
  <r>
    <s v="Smlouva - čerpání"/>
    <x v="0"/>
    <x v="42"/>
    <x v="75"/>
    <s v="74748"/>
    <n v="597520"/>
  </r>
  <r>
    <s v="Smlouva - čerpání"/>
    <x v="0"/>
    <x v="42"/>
    <x v="77"/>
    <s v="74772"/>
    <n v="597520"/>
  </r>
  <r>
    <s v="Smlouva - čerpání"/>
    <x v="0"/>
    <x v="42"/>
    <x v="77"/>
    <s v="74756"/>
    <n v="597520"/>
  </r>
  <r>
    <s v="Smlouva - čerpání"/>
    <x v="0"/>
    <x v="42"/>
    <x v="76"/>
    <s v="74641"/>
    <n v="597520"/>
  </r>
  <r>
    <s v="Smlouva - čerpání"/>
    <x v="0"/>
    <x v="42"/>
    <x v="76"/>
    <s v="74641"/>
    <n v="597520"/>
  </r>
  <r>
    <s v="Vydán předběžný souhlas"/>
    <x v="0"/>
    <x v="42"/>
    <x v="76"/>
    <s v="74659"/>
    <n v="597520"/>
  </r>
  <r>
    <s v="Smlouva - čerpání"/>
    <x v="0"/>
    <x v="42"/>
    <x v="75"/>
    <s v="74748"/>
    <n v="597520"/>
  </r>
  <r>
    <s v="Vydán předběžný souhlas"/>
    <x v="0"/>
    <x v="42"/>
    <x v="77"/>
    <s v="74756"/>
    <n v="597520"/>
  </r>
  <r>
    <s v="Smlouva - čerpání"/>
    <x v="0"/>
    <x v="42"/>
    <x v="76"/>
    <s v="74659"/>
    <n v="597520"/>
  </r>
  <r>
    <s v="Smlouva - čerpání"/>
    <x v="0"/>
    <x v="42"/>
    <x v="75"/>
    <s v="74586"/>
    <n v="597520"/>
  </r>
  <r>
    <s v="Smlouva - čerpání"/>
    <x v="0"/>
    <x v="42"/>
    <x v="75"/>
    <s v="74730"/>
    <n v="597520"/>
  </r>
  <r>
    <s v="Vyhodnoceno kladně - příprava smlouvy"/>
    <x v="0"/>
    <x v="42"/>
    <x v="75"/>
    <s v="74721"/>
    <n v="597520"/>
  </r>
  <r>
    <s v="Vydán předběžný souhlas"/>
    <x v="0"/>
    <x v="42"/>
    <x v="75"/>
    <s v="74683"/>
    <n v="597520"/>
  </r>
  <r>
    <s v="Aktuálně v 1. části hodnocení"/>
    <x v="0"/>
    <x v="42"/>
    <x v="75"/>
    <s v="74560"/>
    <n v="597520"/>
  </r>
  <r>
    <s v="Smlouva - čerpání"/>
    <x v="0"/>
    <x v="42"/>
    <x v="75"/>
    <s v="74683"/>
    <n v="597520"/>
  </r>
  <r>
    <s v="Smlouva - čerpání"/>
    <x v="0"/>
    <x v="42"/>
    <x v="75"/>
    <s v="74683"/>
    <n v="597520"/>
  </r>
  <r>
    <s v="Smlouva - čerpání"/>
    <x v="0"/>
    <x v="42"/>
    <x v="76"/>
    <s v="74616"/>
    <n v="597520"/>
  </r>
  <r>
    <s v="Smlouva - čerpání"/>
    <x v="0"/>
    <x v="42"/>
    <x v="75"/>
    <s v="74586"/>
    <n v="597520"/>
  </r>
  <r>
    <s v="Smlouva - čerpání"/>
    <x v="0"/>
    <x v="42"/>
    <x v="76"/>
    <s v="74641"/>
    <n v="597520"/>
  </r>
  <r>
    <s v="Smlouva - čerpání"/>
    <x v="0"/>
    <x v="42"/>
    <x v="77"/>
    <s v="74756"/>
    <n v="597520"/>
  </r>
  <r>
    <s v="Smlouva - čerpání"/>
    <x v="0"/>
    <x v="42"/>
    <x v="77"/>
    <s v="74756"/>
    <n v="597520"/>
  </r>
  <r>
    <s v="Smlouva - čerpání"/>
    <x v="0"/>
    <x v="42"/>
    <x v="75"/>
    <s v="74683"/>
    <n v="597520"/>
  </r>
  <r>
    <s v="Smlouva - čerpání"/>
    <x v="0"/>
    <x v="42"/>
    <x v="76"/>
    <s v="74641"/>
    <n v="597520"/>
  </r>
  <r>
    <s v="Vyhodnoceno kladně - příprava smlouvy"/>
    <x v="0"/>
    <x v="42"/>
    <x v="75"/>
    <s v="74683"/>
    <n v="597520"/>
  </r>
  <r>
    <s v="Smlouva - čerpání"/>
    <x v="0"/>
    <x v="42"/>
    <x v="76"/>
    <s v="74641"/>
    <n v="597520"/>
  </r>
  <r>
    <s v="Smlouva - čerpání"/>
    <x v="0"/>
    <x v="42"/>
    <x v="76"/>
    <s v="74659"/>
    <n v="597520"/>
  </r>
  <r>
    <s v="Smlouva - čerpání"/>
    <x v="0"/>
    <x v="42"/>
    <x v="75"/>
    <s v="74721"/>
    <n v="597520"/>
  </r>
  <r>
    <s v="Smlouva - čerpání"/>
    <x v="0"/>
    <x v="42"/>
    <x v="75"/>
    <s v="74730"/>
    <n v="597520"/>
  </r>
  <r>
    <s v="Smlouva - čerpání"/>
    <x v="0"/>
    <x v="42"/>
    <x v="75"/>
    <s v="74683"/>
    <n v="597520"/>
  </r>
  <r>
    <s v="Smlouva - čerpání"/>
    <x v="0"/>
    <x v="42"/>
    <x v="77"/>
    <s v="74756"/>
    <n v="597520"/>
  </r>
  <r>
    <s v="Smlouva - čerpání"/>
    <x v="0"/>
    <x v="42"/>
    <x v="75"/>
    <s v="315087"/>
    <n v="597520"/>
  </r>
  <r>
    <s v="Smlouva - čerpání"/>
    <x v="0"/>
    <x v="42"/>
    <x v="77"/>
    <s v="74756"/>
    <n v="597520"/>
  </r>
  <r>
    <s v="Smlouva - čerpání"/>
    <x v="0"/>
    <x v="42"/>
    <x v="75"/>
    <s v="74683"/>
    <n v="597520"/>
  </r>
  <r>
    <s v="Smlouva - čerpání"/>
    <x v="0"/>
    <x v="42"/>
    <x v="75"/>
    <s v="74730"/>
    <n v="597520"/>
  </r>
  <r>
    <s v="Smlouva - čerpání"/>
    <x v="0"/>
    <x v="42"/>
    <x v="75"/>
    <s v="74683"/>
    <n v="597520"/>
  </r>
  <r>
    <s v="Smlouva - čerpání"/>
    <x v="0"/>
    <x v="42"/>
    <x v="75"/>
    <s v="74730"/>
    <n v="597520"/>
  </r>
  <r>
    <s v="Smlouva - čerpání"/>
    <x v="0"/>
    <x v="42"/>
    <x v="75"/>
    <s v="74683"/>
    <n v="597520"/>
  </r>
  <r>
    <s v="Aktuálně v 1. části hodnocení"/>
    <x v="0"/>
    <x v="42"/>
    <x v="75"/>
    <s v="74748; 74748"/>
    <n v="597520"/>
  </r>
  <r>
    <s v="Smlouva - čerpání"/>
    <x v="0"/>
    <x v="42"/>
    <x v="75"/>
    <s v="74560"/>
    <n v="597520"/>
  </r>
  <r>
    <s v="Smlouva - čerpání"/>
    <x v="0"/>
    <x v="42"/>
    <x v="75"/>
    <s v="74730"/>
    <n v="597520"/>
  </r>
  <r>
    <s v="Smlouva - čerpání"/>
    <x v="0"/>
    <x v="42"/>
    <x v="76"/>
    <s v="74659"/>
    <n v="597520"/>
  </r>
  <r>
    <s v="Smlouva - čerpání"/>
    <x v="0"/>
    <x v="42"/>
    <x v="76"/>
    <s v="74641"/>
    <n v="597520"/>
  </r>
  <r>
    <s v="Vyhodnoceno kladně - příprava smlouvy"/>
    <x v="0"/>
    <x v="42"/>
    <x v="76"/>
    <s v="74659"/>
    <n v="597520"/>
  </r>
  <r>
    <s v="Smlouva - čerpání"/>
    <x v="0"/>
    <x v="42"/>
    <x v="75"/>
    <s v="74586"/>
    <n v="597520"/>
  </r>
  <r>
    <s v="Smlouva - čerpání"/>
    <x v="0"/>
    <x v="42"/>
    <x v="75"/>
    <s v="74586"/>
    <n v="597520"/>
  </r>
  <r>
    <s v="Smlouva - čerpání"/>
    <x v="0"/>
    <x v="42"/>
    <x v="76"/>
    <s v="74659"/>
    <n v="597520"/>
  </r>
  <r>
    <s v="Smlouva - čerpání"/>
    <x v="0"/>
    <x v="42"/>
    <x v="77"/>
    <s v="74772"/>
    <n v="597520"/>
  </r>
  <r>
    <s v="Smlouva - čerpání"/>
    <x v="0"/>
    <x v="42"/>
    <x v="75"/>
    <s v="74730"/>
    <n v="597520"/>
  </r>
  <r>
    <s v="Vydán předběžný souhlas"/>
    <x v="0"/>
    <x v="42"/>
    <x v="75"/>
    <s v="74683"/>
    <n v="597520"/>
  </r>
  <r>
    <s v="Smlouva - čerpání"/>
    <x v="0"/>
    <x v="42"/>
    <x v="75"/>
    <s v="74683"/>
    <n v="597520"/>
  </r>
  <r>
    <s v="Smlouva - čerpání"/>
    <x v="0"/>
    <x v="42"/>
    <x v="75"/>
    <s v="74730"/>
    <n v="597520"/>
  </r>
  <r>
    <s v="Vyhodnoceno kladně - příprava smlouvy"/>
    <x v="0"/>
    <x v="42"/>
    <x v="76"/>
    <s v="74659"/>
    <n v="597520"/>
  </r>
  <r>
    <s v="Smlouva - čerpání"/>
    <x v="0"/>
    <x v="42"/>
    <x v="75"/>
    <s v="74586"/>
    <n v="597520"/>
  </r>
  <r>
    <s v="Smlouva - čerpání"/>
    <x v="0"/>
    <x v="42"/>
    <x v="76"/>
    <s v="74616"/>
    <n v="597520"/>
  </r>
  <r>
    <s v="Smlouva - čerpání"/>
    <x v="0"/>
    <x v="42"/>
    <x v="75"/>
    <s v="74683"/>
    <n v="597520"/>
  </r>
  <r>
    <s v="Smlouva - čerpání"/>
    <x v="0"/>
    <x v="42"/>
    <x v="75"/>
    <s v="74586"/>
    <n v="597520"/>
  </r>
  <r>
    <s v="Smlouva - čerpání"/>
    <x v="0"/>
    <x v="42"/>
    <x v="75"/>
    <s v="74560"/>
    <n v="597520"/>
  </r>
  <r>
    <s v="Smlouva - čerpání"/>
    <x v="0"/>
    <x v="42"/>
    <x v="75"/>
    <s v="74560"/>
    <n v="597520"/>
  </r>
  <r>
    <s v="Vyhodnoceno kladně - příprava smlouvy"/>
    <x v="0"/>
    <x v="42"/>
    <x v="75"/>
    <s v="74683"/>
    <n v="597520"/>
  </r>
  <r>
    <s v="Smlouva - čerpání"/>
    <x v="0"/>
    <x v="42"/>
    <x v="75"/>
    <s v="74683"/>
    <n v="597520"/>
  </r>
  <r>
    <s v="Vyhodnoceno kladně - příprava smlouvy"/>
    <x v="0"/>
    <x v="42"/>
    <x v="77"/>
    <s v="74756"/>
    <n v="597520"/>
  </r>
  <r>
    <s v="Smlouva - čerpání"/>
    <x v="0"/>
    <x v="42"/>
    <x v="76"/>
    <s v="74641"/>
    <n v="597520"/>
  </r>
  <r>
    <s v="Vyhodnoceno kladně - příprava smlouvy"/>
    <x v="0"/>
    <x v="42"/>
    <x v="76"/>
    <s v="74659"/>
    <n v="597520"/>
  </r>
  <r>
    <s v="Vyhodnoceno kladně - příprava smlouvy"/>
    <x v="0"/>
    <x v="42"/>
    <x v="75"/>
    <s v="74721"/>
    <n v="597520"/>
  </r>
  <r>
    <s v="Vyhodnoceno kladně - příprava smlouvy"/>
    <x v="0"/>
    <x v="42"/>
    <x v="76"/>
    <s v="74641"/>
    <n v="597520"/>
  </r>
  <r>
    <s v="Aktuálně v 2. části hodnocení"/>
    <x v="0"/>
    <x v="42"/>
    <x v="76"/>
    <s v="74641"/>
    <n v="597520"/>
  </r>
  <r>
    <s v="Smlouva - čerpání"/>
    <x v="0"/>
    <x v="42"/>
    <x v="76"/>
    <s v="74641"/>
    <n v="597520"/>
  </r>
  <r>
    <s v="Smlouva - čerpání"/>
    <x v="0"/>
    <x v="42"/>
    <x v="77"/>
    <s v="74756"/>
    <n v="597520"/>
  </r>
  <r>
    <s v="Vyhodnoceno kladně - příprava smlouvy"/>
    <x v="0"/>
    <x v="42"/>
    <x v="75"/>
    <s v="74560"/>
    <n v="597520"/>
  </r>
  <r>
    <s v="Vyhodnoceno kladně - příprava smlouvy"/>
    <x v="0"/>
    <x v="42"/>
    <x v="76"/>
    <s v="74659"/>
    <n v="597520"/>
  </r>
  <r>
    <s v="Smlouva - čerpání"/>
    <x v="0"/>
    <x v="42"/>
    <x v="76"/>
    <s v="74659"/>
    <n v="597520"/>
  </r>
  <r>
    <s v="Smlouva - čerpání"/>
    <x v="0"/>
    <x v="42"/>
    <x v="75"/>
    <s v="315109"/>
    <n v="597520"/>
  </r>
  <r>
    <s v="Vydán předběžný souhlas"/>
    <x v="0"/>
    <x v="42"/>
    <x v="75"/>
    <s v="315109"/>
    <n v="597520"/>
  </r>
  <r>
    <s v="Vyhodnoceno kladně - příprava smlouvy"/>
    <x v="0"/>
    <x v="42"/>
    <x v="76"/>
    <s v="315044"/>
    <n v="597520"/>
  </r>
  <r>
    <s v="Vyhodnoceno kladně - příprava smlouvy"/>
    <x v="0"/>
    <x v="42"/>
    <x v="76"/>
    <s v="74659"/>
    <n v="597520"/>
  </r>
  <r>
    <s v="Aktuálně v 1. části hodnocení"/>
    <x v="0"/>
    <x v="42"/>
    <x v="75"/>
    <s v="74683"/>
    <n v="597520"/>
  </r>
  <r>
    <s v="Vyhodnoceno kladně - příprava smlouvy"/>
    <x v="0"/>
    <x v="42"/>
    <x v="76"/>
    <s v="74667"/>
    <n v="597520"/>
  </r>
  <r>
    <s v="Smlouva - čerpání"/>
    <x v="0"/>
    <x v="42"/>
    <x v="77"/>
    <s v="74756"/>
    <n v="597520"/>
  </r>
  <r>
    <s v="Smlouva - čerpání"/>
    <x v="0"/>
    <x v="42"/>
    <x v="76"/>
    <s v="74616"/>
    <n v="597520"/>
  </r>
  <r>
    <s v="Vydán předběžný souhlas"/>
    <x v="0"/>
    <x v="42"/>
    <x v="76"/>
    <s v="74641"/>
    <n v="597520"/>
  </r>
  <r>
    <s v="Smlouva - čerpání"/>
    <x v="0"/>
    <x v="42"/>
    <x v="76"/>
    <s v="74659"/>
    <n v="597520"/>
  </r>
  <r>
    <s v="Aktuálně v 1. části hodnocení"/>
    <x v="0"/>
    <x v="42"/>
    <x v="76"/>
    <s v="74641"/>
    <n v="597520"/>
  </r>
  <r>
    <s v="Vydán předběžný souhlas"/>
    <x v="0"/>
    <x v="42"/>
    <x v="76"/>
    <s v="74641"/>
    <n v="597520"/>
  </r>
  <r>
    <s v="Vyhodnoceno kladně - příprava smlouvy"/>
    <x v="0"/>
    <x v="42"/>
    <x v="75"/>
    <s v="74683"/>
    <n v="597520"/>
  </r>
  <r>
    <s v="Smlouva - čerpání"/>
    <x v="0"/>
    <x v="42"/>
    <x v="77"/>
    <s v="74756"/>
    <n v="597520"/>
  </r>
  <r>
    <s v="Vyhodnoceno kladně - příprava smlouvy"/>
    <x v="0"/>
    <x v="42"/>
    <x v="77"/>
    <s v="74756"/>
    <n v="597520"/>
  </r>
  <r>
    <s v="Smlouva - čerpání"/>
    <x v="0"/>
    <x v="42"/>
    <x v="75"/>
    <s v="74683"/>
    <n v="597520"/>
  </r>
  <r>
    <s v="Vyhodnoceno kladně - příprava smlouvy"/>
    <x v="0"/>
    <x v="42"/>
    <x v="75"/>
    <s v="74730"/>
    <n v="597520"/>
  </r>
  <r>
    <s v="Vyhodnoceno kladně - příprava smlouvy"/>
    <x v="0"/>
    <x v="42"/>
    <x v="75"/>
    <s v="74730"/>
    <n v="597520"/>
  </r>
  <r>
    <s v="Vyhodnoceno kladně - příprava smlouvy"/>
    <x v="0"/>
    <x v="42"/>
    <x v="76"/>
    <s v="74616"/>
    <n v="597520"/>
  </r>
  <r>
    <s v="Vyhodnoceno kladně - příprava smlouvy"/>
    <x v="0"/>
    <x v="42"/>
    <x v="75"/>
    <s v="74560"/>
    <n v="597520"/>
  </r>
  <r>
    <s v="Smlouva - čerpání"/>
    <x v="0"/>
    <x v="42"/>
    <x v="75"/>
    <s v="74683"/>
    <n v="597520"/>
  </r>
  <r>
    <s v="Vyhodnoceno kladně - příprava smlouvy"/>
    <x v="0"/>
    <x v="42"/>
    <x v="75"/>
    <s v="315095"/>
    <n v="597520"/>
  </r>
  <r>
    <s v="Smlouva - čerpání"/>
    <x v="0"/>
    <x v="42"/>
    <x v="75"/>
    <s v="315095"/>
    <n v="597520"/>
  </r>
  <r>
    <s v="Vyhodnoceno kladně - příprava smlouvy"/>
    <x v="0"/>
    <x v="42"/>
    <x v="75"/>
    <s v="74586"/>
    <n v="597520"/>
  </r>
  <r>
    <s v="Aktuálně v 2. části hodnocení"/>
    <x v="0"/>
    <x v="42"/>
    <x v="75"/>
    <s v="74683"/>
    <n v="597520"/>
  </r>
  <r>
    <s v="Vyhodnoceno kladně - příprava smlouvy"/>
    <x v="0"/>
    <x v="42"/>
    <x v="75"/>
    <s v="74730"/>
    <n v="597520"/>
  </r>
  <r>
    <s v="Vyhodnoceno kladně - příprava smlouvy"/>
    <x v="0"/>
    <x v="42"/>
    <x v="77"/>
    <s v="74756"/>
    <n v="597520"/>
  </r>
  <r>
    <s v="Smlouva - čerpání"/>
    <x v="0"/>
    <x v="42"/>
    <x v="75"/>
    <s v="74683"/>
    <n v="597520"/>
  </r>
  <r>
    <s v="Smlouva - čerpání"/>
    <x v="0"/>
    <x v="42"/>
    <x v="75"/>
    <s v="74730"/>
    <n v="597520"/>
  </r>
  <r>
    <s v="Smlouva - čerpání"/>
    <x v="0"/>
    <x v="42"/>
    <x v="77"/>
    <s v="74772"/>
    <n v="597520"/>
  </r>
  <r>
    <s v="Vyhodnoceno kladně - příprava smlouvy"/>
    <x v="0"/>
    <x v="42"/>
    <x v="75"/>
    <s v="74551"/>
    <n v="597520"/>
  </r>
  <r>
    <s v="Vyhodnoceno kladně - příprava smlouvy"/>
    <x v="0"/>
    <x v="42"/>
    <x v="75"/>
    <s v="74683"/>
    <n v="597520"/>
  </r>
  <r>
    <s v="Vyhodnoceno kladně - příprava smlouvy"/>
    <x v="0"/>
    <x v="42"/>
    <x v="76"/>
    <s v="74641"/>
    <n v="597520"/>
  </r>
  <r>
    <s v="Vyhodnoceno kladně - příprava smlouvy"/>
    <x v="0"/>
    <x v="42"/>
    <x v="75"/>
    <s v="74730"/>
    <n v="597520"/>
  </r>
  <r>
    <s v="Vyhodnoceno kladně - příprava smlouvy"/>
    <x v="0"/>
    <x v="42"/>
    <x v="75"/>
    <s v="74748; 74748; 74748"/>
    <n v="597520"/>
  </r>
  <r>
    <s v="Vyhodnoceno kladně - příprava smlouvy"/>
    <x v="0"/>
    <x v="42"/>
    <x v="75"/>
    <s v="74730"/>
    <n v="597520"/>
  </r>
  <r>
    <s v="Vyhodnoceno kladně - příprava smlouvy"/>
    <x v="0"/>
    <x v="42"/>
    <x v="75"/>
    <s v="74721"/>
    <n v="597520"/>
  </r>
  <r>
    <s v="Vyhodnoceno kladně - příprava smlouvy"/>
    <x v="0"/>
    <x v="42"/>
    <x v="75"/>
    <s v="315079"/>
    <n v="597520"/>
  </r>
  <r>
    <s v="Vyhodnoceno kladně - příprava smlouvy"/>
    <x v="0"/>
    <x v="42"/>
    <x v="75"/>
    <s v="74730"/>
    <n v="597520"/>
  </r>
  <r>
    <s v="Vyhodnoceno kladně - příprava smlouvy"/>
    <x v="0"/>
    <x v="42"/>
    <x v="77"/>
    <s v="74756"/>
    <n v="597520"/>
  </r>
  <r>
    <s v="Vyhodnoceno kladně - příprava smlouvy"/>
    <x v="0"/>
    <x v="42"/>
    <x v="75"/>
    <s v="74721"/>
    <n v="597520"/>
  </r>
  <r>
    <s v="Vyhodnoceno kladně - příprava smlouvy"/>
    <x v="0"/>
    <x v="42"/>
    <x v="75"/>
    <s v="74683"/>
    <n v="597520"/>
  </r>
  <r>
    <s v="Vyhodnoceno kladně - příprava smlouvy"/>
    <x v="0"/>
    <x v="42"/>
    <x v="76"/>
    <s v="74641"/>
    <n v="597520"/>
  </r>
  <r>
    <s v="Vyhodnoceno kladně - příprava smlouvy"/>
    <x v="0"/>
    <x v="42"/>
    <x v="75"/>
    <s v="315095"/>
    <n v="597520"/>
  </r>
  <r>
    <s v="Vydán předběžný souhlas"/>
    <x v="0"/>
    <x v="42"/>
    <x v="75"/>
    <s v="315109"/>
    <n v="597520"/>
  </r>
  <r>
    <s v="Vyhodnoceno kladně - příprava smlouvy"/>
    <x v="0"/>
    <x v="42"/>
    <x v="77"/>
    <s v="74772"/>
    <n v="597520"/>
  </r>
  <r>
    <s v="Vyhodnoceno kladně - příprava smlouvy"/>
    <x v="0"/>
    <x v="42"/>
    <x v="75"/>
    <s v="74683"/>
    <n v="597520"/>
  </r>
  <r>
    <s v="Vyhodnoceno kladně - příprava smlouvy"/>
    <x v="0"/>
    <x v="42"/>
    <x v="75"/>
    <s v="74560"/>
    <n v="597520"/>
  </r>
  <r>
    <s v="Vyhodnoceno kladně - příprava smlouvy"/>
    <x v="0"/>
    <x v="42"/>
    <x v="77"/>
    <s v="74772"/>
    <n v="597520"/>
  </r>
  <r>
    <s v="Vyhodnoceno kladně - příprava smlouvy"/>
    <x v="0"/>
    <x v="42"/>
    <x v="76"/>
    <s v="74641"/>
    <n v="597520"/>
  </r>
  <r>
    <s v="Aktuálně v 1. části hodnocení"/>
    <x v="0"/>
    <x v="42"/>
    <x v="75"/>
    <s v="74730"/>
    <n v="597520"/>
  </r>
  <r>
    <s v="Vyhodnoceno kladně - příprava smlouvy"/>
    <x v="0"/>
    <x v="42"/>
    <x v="77"/>
    <s v="74756"/>
    <n v="597520"/>
  </r>
  <r>
    <s v="Vyhodnoceno kladně - příprava smlouvy"/>
    <x v="0"/>
    <x v="42"/>
    <x v="75"/>
    <s v="315109"/>
    <n v="597520"/>
  </r>
  <r>
    <s v="Vyhodnoceno kladně - příprava smlouvy"/>
    <x v="0"/>
    <x v="42"/>
    <x v="76"/>
    <s v="74659"/>
    <n v="597520"/>
  </r>
  <r>
    <s v="Vyhodnoceno kladně - příprava smlouvy"/>
    <x v="0"/>
    <x v="42"/>
    <x v="76"/>
    <s v="74641"/>
    <n v="597520"/>
  </r>
  <r>
    <s v="Vyhodnoceno kladně - příprava smlouvy"/>
    <x v="0"/>
    <x v="42"/>
    <x v="75"/>
    <s v="74560"/>
    <n v="597520"/>
  </r>
  <r>
    <s v="Vyhodnoceno kladně - příprava smlouvy"/>
    <x v="0"/>
    <x v="42"/>
    <x v="77"/>
    <s v="74756"/>
    <n v="597520"/>
  </r>
  <r>
    <s v="Vydán předběžný souhlas"/>
    <x v="0"/>
    <x v="42"/>
    <x v="77"/>
    <s v="74756"/>
    <n v="597520"/>
  </r>
  <r>
    <s v="Vyhodnoceno kladně - příprava smlouvy"/>
    <x v="0"/>
    <x v="42"/>
    <x v="75"/>
    <s v="74721"/>
    <n v="597520"/>
  </r>
  <r>
    <s v="Vyhodnoceno kladně - příprava smlouvy"/>
    <x v="0"/>
    <x v="42"/>
    <x v="75"/>
    <s v="315109"/>
    <n v="597520"/>
  </r>
  <r>
    <s v="Vyhodnoceno kladně - příprava smlouvy"/>
    <x v="0"/>
    <x v="42"/>
    <x v="75"/>
    <s v="74560"/>
    <n v="597520"/>
  </r>
  <r>
    <s v="Vyhodnoceno kladně - příprava smlouvy"/>
    <x v="0"/>
    <x v="42"/>
    <x v="75"/>
    <s v="74683"/>
    <n v="597520"/>
  </r>
  <r>
    <s v="Vyhodnoceno kladně - příprava smlouvy"/>
    <x v="0"/>
    <x v="42"/>
    <x v="75"/>
    <s v="74551"/>
    <n v="597520"/>
  </r>
  <r>
    <s v="Vyhodnoceno kladně - příprava smlouvy"/>
    <x v="0"/>
    <x v="42"/>
    <x v="76"/>
    <s v="74641"/>
    <n v="597520"/>
  </r>
  <r>
    <s v="Vyhodnoceno kladně - příprava smlouvy"/>
    <x v="0"/>
    <x v="42"/>
    <x v="77"/>
    <s v="74756"/>
    <n v="597520"/>
  </r>
  <r>
    <s v="Vyhodnoceno kladně - příprava smlouvy"/>
    <x v="0"/>
    <x v="42"/>
    <x v="77"/>
    <s v="74756"/>
    <n v="597520"/>
  </r>
  <r>
    <s v="Vyhodnoceno kladně - příprava smlouvy"/>
    <x v="0"/>
    <x v="42"/>
    <x v="75"/>
    <s v="74560"/>
    <n v="597520"/>
  </r>
  <r>
    <s v="Aktuálně v 1. části hodnocení"/>
    <x v="0"/>
    <x v="42"/>
    <x v="76"/>
    <s v="74641"/>
    <n v="597520"/>
  </r>
  <r>
    <s v="Vyhodnoceno kladně - příprava smlouvy"/>
    <x v="0"/>
    <x v="42"/>
    <x v="77"/>
    <s v="74756"/>
    <n v="597520"/>
  </r>
  <r>
    <s v="Vyhodnoceno kladně - příprava smlouvy"/>
    <x v="0"/>
    <x v="42"/>
    <x v="77"/>
    <s v="74772"/>
    <n v="597520"/>
  </r>
  <r>
    <s v="Aktuálně v 2. části hodnocení"/>
    <x v="0"/>
    <x v="42"/>
    <x v="77"/>
    <s v="74756"/>
    <n v="597520"/>
  </r>
  <r>
    <s v="Vyhodnoceno kladně - příprava smlouvy"/>
    <x v="0"/>
    <x v="42"/>
    <x v="76"/>
    <s v="74659"/>
    <n v="597520"/>
  </r>
  <r>
    <s v="Vydán předběžný souhlas"/>
    <x v="0"/>
    <x v="42"/>
    <x v="76"/>
    <s v="74659"/>
    <n v="597520"/>
  </r>
  <r>
    <s v="Vyhodnoceno kladně - příprava smlouvy"/>
    <x v="0"/>
    <x v="42"/>
    <x v="77"/>
    <s v="74756"/>
    <n v="597520"/>
  </r>
  <r>
    <s v="Aktuálně v 1. části hodnocení"/>
    <x v="0"/>
    <x v="42"/>
    <x v="76"/>
    <s v="74616"/>
    <n v="597520"/>
  </r>
  <r>
    <s v="Vyhodnoceno kladně - příprava smlouvy"/>
    <x v="0"/>
    <x v="42"/>
    <x v="77"/>
    <s v="74756"/>
    <n v="597520"/>
  </r>
  <r>
    <s v="Vydán předběžný souhlas"/>
    <x v="0"/>
    <x v="42"/>
    <x v="75"/>
    <s v="74721"/>
    <n v="597520"/>
  </r>
  <r>
    <s v="Vydán předběžný souhlas"/>
    <x v="0"/>
    <x v="42"/>
    <x v="76"/>
    <s v="315028"/>
    <n v="597520"/>
  </r>
  <r>
    <s v="Aktuálně v 2. části hodnocení"/>
    <x v="0"/>
    <x v="42"/>
    <x v="76"/>
    <s v="74659"/>
    <n v="597520"/>
  </r>
  <r>
    <s v="Aktuálně v 1. části hodnocení"/>
    <x v="0"/>
    <x v="42"/>
    <x v="75"/>
    <s v="74560"/>
    <n v="597520"/>
  </r>
  <r>
    <s v="Vyhodnoceno kladně - příprava smlouvy"/>
    <x v="0"/>
    <x v="42"/>
    <x v="75"/>
    <s v="74683"/>
    <n v="597520"/>
  </r>
  <r>
    <s v="Vyhodnoceno kladně - příprava smlouvy"/>
    <x v="0"/>
    <x v="42"/>
    <x v="75"/>
    <s v="315095"/>
    <n v="597520"/>
  </r>
  <r>
    <s v="Vyhodnoceno kladně - příprava smlouvy"/>
    <x v="0"/>
    <x v="42"/>
    <x v="75"/>
    <s v="315001"/>
    <n v="597520"/>
  </r>
  <r>
    <s v="Vyhodnoceno kladně - příprava smlouvy"/>
    <x v="0"/>
    <x v="42"/>
    <x v="75"/>
    <s v="74560"/>
    <n v="597520"/>
  </r>
  <r>
    <s v="Vyhodnoceno kladně - příprava smlouvy"/>
    <x v="0"/>
    <x v="42"/>
    <x v="75"/>
    <s v="74730"/>
    <n v="597520"/>
  </r>
  <r>
    <s v="Vyhodnoceno kladně - příprava smlouvy"/>
    <x v="0"/>
    <x v="42"/>
    <x v="76"/>
    <s v="74713"/>
    <n v="597520"/>
  </r>
  <r>
    <s v="Aktuálně v 1. části hodnocení"/>
    <x v="0"/>
    <x v="42"/>
    <x v="77"/>
    <s v="74772"/>
    <n v="597520"/>
  </r>
  <r>
    <s v="Vydán předběžný souhlas"/>
    <x v="0"/>
    <x v="42"/>
    <x v="77"/>
    <s v="74772"/>
    <n v="597520"/>
  </r>
  <r>
    <s v="Vydán předběžný souhlas"/>
    <x v="0"/>
    <x v="42"/>
    <x v="75"/>
    <s v="74730"/>
    <n v="597520"/>
  </r>
  <r>
    <s v="Aktuálně v 1. části hodnocení"/>
    <x v="0"/>
    <x v="42"/>
    <x v="75"/>
    <s v="74721"/>
    <n v="597520"/>
  </r>
  <r>
    <s v="Aktuálně v 1. části hodnocení"/>
    <x v="0"/>
    <x v="42"/>
    <x v="75"/>
    <s v="74721"/>
    <n v="597520"/>
  </r>
  <r>
    <s v="Vydán předběžný souhlas"/>
    <x v="0"/>
    <x v="42"/>
    <x v="75"/>
    <s v="74683"/>
    <n v="597520"/>
  </r>
  <r>
    <s v="Vyhodnoceno kladně - příprava smlouvy"/>
    <x v="0"/>
    <x v="42"/>
    <x v="76"/>
    <s v="74641"/>
    <n v="597520"/>
  </r>
  <r>
    <s v="Vyhodnoceno kladně - příprava smlouvy"/>
    <x v="0"/>
    <x v="42"/>
    <x v="75"/>
    <s v="74586"/>
    <n v="597520"/>
  </r>
  <r>
    <s v="Vydán předběžný souhlas"/>
    <x v="0"/>
    <x v="42"/>
    <x v="75"/>
    <s v="74683"/>
    <n v="597520"/>
  </r>
  <r>
    <s v="Vyhodnoceno kladně - příprava smlouvy"/>
    <x v="0"/>
    <x v="42"/>
    <x v="76"/>
    <s v="74641"/>
    <n v="597520"/>
  </r>
  <r>
    <s v="Aktuálně v 1. části hodnocení"/>
    <x v="0"/>
    <x v="42"/>
    <x v="75"/>
    <s v="74721"/>
    <n v="597520"/>
  </r>
  <r>
    <s v="Vyhodnoceno kladně - příprava smlouvy"/>
    <x v="0"/>
    <x v="42"/>
    <x v="75"/>
    <s v="74721"/>
    <n v="597520"/>
  </r>
  <r>
    <s v="Aktuálně v 1. části hodnocení"/>
    <x v="0"/>
    <x v="42"/>
    <x v="75"/>
    <s v="74721"/>
    <n v="597520"/>
  </r>
  <r>
    <s v="Vyhodnoceno kladně - příprava smlouvy"/>
    <x v="0"/>
    <x v="42"/>
    <x v="77"/>
    <s v="74772"/>
    <n v="597520"/>
  </r>
  <r>
    <s v="Vyhodnoceno kladně - příprava smlouvy"/>
    <x v="0"/>
    <x v="42"/>
    <x v="75"/>
    <s v="74683"/>
    <n v="597520"/>
  </r>
  <r>
    <s v="Aktuálně v 1. části hodnocení"/>
    <x v="0"/>
    <x v="42"/>
    <x v="75"/>
    <s v="74560"/>
    <n v="597520"/>
  </r>
  <r>
    <s v="Aktuálně v 2. části hodnocení"/>
    <x v="0"/>
    <x v="42"/>
    <x v="77"/>
    <s v="74772"/>
    <n v="597520"/>
  </r>
  <r>
    <s v="Vydán předběžný souhlas"/>
    <x v="0"/>
    <x v="42"/>
    <x v="75"/>
    <s v="315109"/>
    <n v="597520"/>
  </r>
  <r>
    <s v="Vyhodnoceno kladně - příprava smlouvy"/>
    <x v="0"/>
    <x v="42"/>
    <x v="75"/>
    <s v="74560"/>
    <n v="597520"/>
  </r>
  <r>
    <s v="Vyhodnoceno kladně - příprava smlouvy"/>
    <x v="0"/>
    <x v="42"/>
    <x v="77"/>
    <s v="74756"/>
    <n v="597520"/>
  </r>
  <r>
    <s v="Vydán předběžný souhlas"/>
    <x v="0"/>
    <x v="42"/>
    <x v="75"/>
    <s v="74730"/>
    <n v="597520"/>
  </r>
  <r>
    <s v="Aktuálně v 1. části hodnocení"/>
    <x v="0"/>
    <x v="42"/>
    <x v="75"/>
    <s v="74586"/>
    <n v="597520"/>
  </r>
  <r>
    <s v="Vyhodnoceno kladně - příprava smlouvy"/>
    <x v="0"/>
    <x v="42"/>
    <x v="76"/>
    <s v="74659"/>
    <n v="597520"/>
  </r>
  <r>
    <s v="Vyhodnoceno kladně - příprava smlouvy"/>
    <x v="0"/>
    <x v="42"/>
    <x v="76"/>
    <s v="74659"/>
    <n v="597520"/>
  </r>
  <r>
    <s v="Aktuálně v 1. části hodnocení"/>
    <x v="0"/>
    <x v="42"/>
    <x v="75"/>
    <s v="74730"/>
    <n v="597520"/>
  </r>
  <r>
    <s v="Aktuálně v 1. části hodnocení"/>
    <x v="0"/>
    <x v="42"/>
    <x v="75"/>
    <s v="74730"/>
    <n v="597520"/>
  </r>
  <r>
    <s v="Aktuálně v 1. části hodnocení"/>
    <x v="0"/>
    <x v="42"/>
    <x v="77"/>
    <s v="74756; 74756"/>
    <n v="597520"/>
  </r>
  <r>
    <s v="Aktuálně v 1. části hodnocení"/>
    <x v="0"/>
    <x v="42"/>
    <x v="76"/>
    <s v="74659"/>
    <n v="597520"/>
  </r>
  <r>
    <s v="Aktuálně v 1. části hodnocení"/>
    <x v="0"/>
    <x v="42"/>
    <x v="76"/>
    <s v="74641"/>
    <n v="597520"/>
  </r>
  <r>
    <s v="Vyhodnoceno kladně - příprava smlouvy"/>
    <x v="0"/>
    <x v="42"/>
    <x v="76"/>
    <s v="74641"/>
    <n v="597520"/>
  </r>
  <r>
    <s v="Aktuálně v 1. části hodnocení"/>
    <x v="0"/>
    <x v="42"/>
    <x v="75"/>
    <s v="74721"/>
    <n v="597520"/>
  </r>
  <r>
    <s v="Aktuálně v 1. části hodnocení"/>
    <x v="0"/>
    <x v="42"/>
    <x v="75"/>
    <s v="74721"/>
    <n v="597520"/>
  </r>
  <r>
    <s v="Aktuálně v 1. části hodnocení"/>
    <x v="0"/>
    <x v="42"/>
    <x v="77"/>
    <s v="74756"/>
    <n v="597520"/>
  </r>
  <r>
    <s v="Aktuálně v 1. části hodnocení"/>
    <x v="0"/>
    <x v="42"/>
    <x v="75"/>
    <s v="74683"/>
    <n v="597520"/>
  </r>
  <r>
    <s v="Aktuálně v 1. části hodnocení"/>
    <x v="0"/>
    <x v="42"/>
    <x v="77"/>
    <s v="74756"/>
    <n v="597520"/>
  </r>
  <r>
    <s v="Aktuálně v 2. části hodnocení"/>
    <x v="0"/>
    <x v="42"/>
    <x v="75"/>
    <s v="74683"/>
    <n v="597520"/>
  </r>
  <r>
    <s v="Aktuálně v 1. části hodnocení"/>
    <x v="0"/>
    <x v="42"/>
    <x v="75"/>
    <s v="74730"/>
    <n v="597520"/>
  </r>
  <r>
    <s v="Vydán předběžný souhlas"/>
    <x v="0"/>
    <x v="42"/>
    <x v="76"/>
    <s v="74641"/>
    <n v="597520"/>
  </r>
  <r>
    <s v="Aktuálně v 1. části hodnocení"/>
    <x v="0"/>
    <x v="42"/>
    <x v="75"/>
    <s v="74748"/>
    <n v="597520"/>
  </r>
  <r>
    <s v="Vydán předběžný souhlas"/>
    <x v="0"/>
    <x v="42"/>
    <x v="75"/>
    <s v="74730"/>
    <n v="597520"/>
  </r>
  <r>
    <s v="Aktuálně v 1. části hodnocení"/>
    <x v="0"/>
    <x v="42"/>
    <x v="75"/>
    <s v="74560"/>
    <n v="597520"/>
  </r>
  <r>
    <s v="Aktuálně v 1. části hodnocení"/>
    <x v="0"/>
    <x v="42"/>
    <x v="75"/>
    <s v="315109"/>
    <n v="597520"/>
  </r>
  <r>
    <s v="Vydán předběžný souhlas"/>
    <x v="0"/>
    <x v="42"/>
    <x v="76"/>
    <s v="315036"/>
    <n v="597520"/>
  </r>
  <r>
    <s v="Aktuálně v 1. části hodnocení"/>
    <x v="0"/>
    <x v="42"/>
    <x v="76"/>
    <s v="74641"/>
    <n v="597520"/>
  </r>
  <r>
    <s v="Aktuálně v 1. části hodnocení"/>
    <x v="0"/>
    <x v="42"/>
    <x v="76"/>
    <s v="315028"/>
    <n v="597520"/>
  </r>
  <r>
    <s v="Aktuálně v 1. části hodnocení"/>
    <x v="0"/>
    <x v="42"/>
    <x v="75"/>
    <s v="315079"/>
    <n v="597520"/>
  </r>
  <r>
    <s v="Aktuálně v 2. části hodnocení"/>
    <x v="0"/>
    <x v="42"/>
    <x v="76"/>
    <s v="74659"/>
    <n v="597520"/>
  </r>
  <r>
    <s v="Aktuálně v 1. části hodnocení"/>
    <x v="0"/>
    <x v="42"/>
    <x v="75"/>
    <s v="74560"/>
    <n v="597520"/>
  </r>
  <r>
    <s v="Aktuálně v 1. části hodnocení"/>
    <x v="0"/>
    <x v="42"/>
    <x v="75"/>
    <s v="74560"/>
    <n v="597520"/>
  </r>
  <r>
    <s v="Vydán předběžný souhlas"/>
    <x v="0"/>
    <x v="42"/>
    <x v="75"/>
    <s v="315109"/>
    <n v="597520"/>
  </r>
  <r>
    <s v="Vydán předběžný souhlas"/>
    <x v="0"/>
    <x v="42"/>
    <x v="76"/>
    <s v="74641"/>
    <n v="597520"/>
  </r>
  <r>
    <s v="Aktuálně v 1. části hodnocení"/>
    <x v="0"/>
    <x v="42"/>
    <x v="75"/>
    <s v="74560"/>
    <n v="597520"/>
  </r>
  <r>
    <s v="Aktuálně v 1. části hodnocení"/>
    <x v="0"/>
    <x v="42"/>
    <x v="76"/>
    <s v="74659"/>
    <n v="597520"/>
  </r>
  <r>
    <s v="Aktuálně v 1. části hodnocení"/>
    <x v="0"/>
    <x v="42"/>
    <x v="77"/>
    <s v="74756"/>
    <n v="597520"/>
  </r>
  <r>
    <s v="Aktuálně v 1. části hodnocení"/>
    <x v="0"/>
    <x v="42"/>
    <x v="77"/>
    <s v="74756"/>
    <n v="597520"/>
  </r>
  <r>
    <s v="Aktuálně v 1. části hodnocení"/>
    <x v="0"/>
    <x v="42"/>
    <x v="75"/>
    <s v="74560"/>
    <n v="597520"/>
  </r>
  <r>
    <s v="Aktuálně v 1. části hodnocení"/>
    <x v="0"/>
    <x v="42"/>
    <x v="75"/>
    <s v="74730"/>
    <n v="597520"/>
  </r>
  <r>
    <s v="Aktuálně v 2. části hodnocení"/>
    <x v="0"/>
    <x v="42"/>
    <x v="75"/>
    <s v="74560"/>
    <n v="597520"/>
  </r>
  <r>
    <s v="Aktuálně v 1. části hodnocení"/>
    <x v="0"/>
    <x v="42"/>
    <x v="75"/>
    <s v="74683"/>
    <n v="597520"/>
  </r>
  <r>
    <s v="Vyhodnoceno kladně - příprava smlouvy"/>
    <x v="0"/>
    <x v="42"/>
    <x v="75"/>
    <s v="74730"/>
    <n v="597520"/>
  </r>
  <r>
    <s v="Aktuálně v 1. části hodnocení"/>
    <x v="0"/>
    <x v="42"/>
    <x v="76"/>
    <s v="315061"/>
    <n v="597520"/>
  </r>
  <r>
    <s v="Aktuálně v 2. části hodnocení"/>
    <x v="0"/>
    <x v="42"/>
    <x v="75"/>
    <s v="74560"/>
    <n v="597520"/>
  </r>
  <r>
    <s v="Aktuálně v 1. části hodnocení"/>
    <x v="0"/>
    <x v="42"/>
    <x v="76"/>
    <s v="74659"/>
    <n v="597520"/>
  </r>
  <r>
    <s v="Aktuálně v 1. části hodnocení"/>
    <x v="0"/>
    <x v="42"/>
    <x v="75"/>
    <s v="315079"/>
    <n v="597520"/>
  </r>
  <r>
    <s v="Aktuálně v 1. části hodnocení"/>
    <x v="0"/>
    <x v="42"/>
    <x v="75"/>
    <s v="74683"/>
    <n v="597520"/>
  </r>
  <r>
    <s v="Aktuálně v 1. části hodnocení"/>
    <x v="0"/>
    <x v="42"/>
    <x v="75"/>
    <s v="74730"/>
    <n v="597520"/>
  </r>
  <r>
    <s v="Aktuálně v 1. části hodnocení"/>
    <x v="0"/>
    <x v="42"/>
    <x v="75"/>
    <s v="315109"/>
    <n v="597520"/>
  </r>
  <r>
    <s v="Aktuálně v 1. části hodnocení"/>
    <x v="0"/>
    <x v="42"/>
    <x v="75"/>
    <s v="74683"/>
    <n v="597520"/>
  </r>
  <r>
    <s v="Aktuálně v 1. části hodnocení"/>
    <x v="0"/>
    <x v="42"/>
    <x v="76"/>
    <s v="74659"/>
    <n v="597520"/>
  </r>
  <r>
    <s v="Aktuálně v 1. části hodnocení"/>
    <x v="0"/>
    <x v="42"/>
    <x v="75"/>
    <s v="74721"/>
    <n v="597520"/>
  </r>
  <r>
    <s v="Aktuálně v 1. části hodnocení"/>
    <x v="0"/>
    <x v="42"/>
    <x v="75"/>
    <s v="74560"/>
    <n v="597520"/>
  </r>
  <r>
    <s v="Aktuálně v 1. části hodnocení"/>
    <x v="0"/>
    <x v="42"/>
    <x v="75"/>
    <s v="315079"/>
    <n v="597520"/>
  </r>
  <r>
    <s v="Aktuálně v 1. části hodnocení"/>
    <x v="0"/>
    <x v="42"/>
    <x v="75"/>
    <s v="74586"/>
    <n v="597520"/>
  </r>
  <r>
    <s v="Aktuálně v 1. části hodnocení"/>
    <x v="0"/>
    <x v="42"/>
    <x v="75"/>
    <s v="74730"/>
    <n v="597520"/>
  </r>
  <r>
    <s v="Aktuálně v 1. části hodnocení"/>
    <x v="0"/>
    <x v="42"/>
    <x v="75"/>
    <s v="74683"/>
    <n v="597520"/>
  </r>
  <r>
    <s v="Aktuálně v 1. části hodnocení"/>
    <x v="0"/>
    <x v="42"/>
    <x v="77"/>
    <s v="74756"/>
    <n v="597520"/>
  </r>
  <r>
    <s v="Aktuálně v 1. části hodnocení"/>
    <x v="0"/>
    <x v="42"/>
    <x v="75"/>
    <s v="74730"/>
    <n v="597520"/>
  </r>
  <r>
    <s v="Aktuálně v 1. části hodnocení"/>
    <x v="0"/>
    <x v="42"/>
    <x v="75"/>
    <s v="74730"/>
    <n v="597520"/>
  </r>
  <r>
    <s v="Aktuálně v 1. části hodnocení"/>
    <x v="0"/>
    <x v="42"/>
    <x v="75"/>
    <s v="74748"/>
    <n v="597520"/>
  </r>
  <r>
    <s v="Aktuálně v 1. části hodnocení"/>
    <x v="0"/>
    <x v="42"/>
    <x v="76"/>
    <s v="74659"/>
    <n v="597520"/>
  </r>
  <r>
    <s v="Aktuálně v 1. části hodnocení"/>
    <x v="0"/>
    <x v="42"/>
    <x v="75"/>
    <s v="74560"/>
    <n v="597520"/>
  </r>
  <r>
    <s v="Aktuálně v 1. části hodnocení"/>
    <x v="0"/>
    <x v="42"/>
    <x v="75"/>
    <s v="74551"/>
    <n v="597520"/>
  </r>
  <r>
    <s v="Aktuálně v 1. části hodnocení"/>
    <x v="0"/>
    <x v="42"/>
    <x v="76"/>
    <s v="74667"/>
    <n v="597520"/>
  </r>
  <r>
    <s v="Aktuálně v 1. části hodnocení"/>
    <x v="0"/>
    <x v="42"/>
    <x v="77"/>
    <s v="74756"/>
    <n v="597520"/>
  </r>
  <r>
    <s v="Aktuálně v 1. části hodnocení"/>
    <x v="0"/>
    <x v="42"/>
    <x v="75"/>
    <s v="74730"/>
    <n v="597520"/>
  </r>
  <r>
    <s v="Aktuálně v 1. části hodnocení"/>
    <x v="0"/>
    <x v="42"/>
    <x v="75"/>
    <s v="74730"/>
    <n v="597520"/>
  </r>
  <r>
    <s v="Aktuálně v 1. části hodnocení"/>
    <x v="0"/>
    <x v="42"/>
    <x v="76"/>
    <s v="74659"/>
    <n v="597520"/>
  </r>
  <r>
    <s v="Aktuálně v 1. části hodnocení"/>
    <x v="0"/>
    <x v="42"/>
    <x v="76"/>
    <s v="74616"/>
    <n v="597520"/>
  </r>
  <r>
    <s v="Smlouva - čerpání"/>
    <x v="1"/>
    <x v="43"/>
    <x v="78"/>
    <s v="84662"/>
    <n v="540030"/>
  </r>
  <r>
    <s v="Vydán předběžný souhlas"/>
    <x v="1"/>
    <x v="43"/>
    <x v="78"/>
    <s v="84662"/>
    <n v="540030"/>
  </r>
  <r>
    <s v="Smlouva - čerpání"/>
    <x v="1"/>
    <x v="43"/>
    <x v="78"/>
    <s v="84662"/>
    <n v="540030"/>
  </r>
  <r>
    <s v="Smlouva - čerpání"/>
    <x v="1"/>
    <x v="43"/>
    <x v="79"/>
    <s v="84654"/>
    <n v="540030"/>
  </r>
  <r>
    <s v="Smlouva - čerpání"/>
    <x v="1"/>
    <x v="43"/>
    <x v="78"/>
    <s v="84662"/>
    <n v="540030"/>
  </r>
  <r>
    <s v="Vyhodnoceno kladně - příprava smlouvy"/>
    <x v="1"/>
    <x v="43"/>
    <x v="78"/>
    <s v="84662"/>
    <n v="540030"/>
  </r>
  <r>
    <s v="Smlouva - čerpání"/>
    <x v="1"/>
    <x v="43"/>
    <x v="79"/>
    <s v="84654"/>
    <n v="540030"/>
  </r>
  <r>
    <s v="Smlouva - čerpání"/>
    <x v="1"/>
    <x v="43"/>
    <x v="78"/>
    <s v="84662"/>
    <n v="540030"/>
  </r>
  <r>
    <s v="Smlouva - čerpání"/>
    <x v="1"/>
    <x v="43"/>
    <x v="78"/>
    <s v="84662"/>
    <n v="540030"/>
  </r>
  <r>
    <s v="Vydán předběžný souhlas"/>
    <x v="1"/>
    <x v="43"/>
    <x v="79"/>
    <s v="84654"/>
    <n v="540030"/>
  </r>
  <r>
    <s v="Smlouva - čerpání"/>
    <x v="1"/>
    <x v="43"/>
    <x v="78"/>
    <s v="84662"/>
    <n v="540030"/>
  </r>
  <r>
    <s v="Vyhodnoceno kladně - příprava smlouvy"/>
    <x v="1"/>
    <x v="43"/>
    <x v="78"/>
    <s v="84662"/>
    <n v="540030"/>
  </r>
  <r>
    <s v="Vyhodnoceno kladně - příprava smlouvy"/>
    <x v="1"/>
    <x v="43"/>
    <x v="78"/>
    <s v="84662"/>
    <n v="540030"/>
  </r>
  <r>
    <s v="Vyhodnoceno kladně - příprava smlouvy"/>
    <x v="1"/>
    <x v="43"/>
    <x v="78"/>
    <s v="84662"/>
    <n v="540030"/>
  </r>
  <r>
    <s v="Vyhodnoceno kladně - příprava smlouvy"/>
    <x v="1"/>
    <x v="43"/>
    <x v="79"/>
    <s v="84654"/>
    <n v="540030"/>
  </r>
  <r>
    <s v="Vyhodnoceno kladně - příprava smlouvy"/>
    <x v="1"/>
    <x v="43"/>
    <x v="78"/>
    <s v="84662"/>
    <n v="540030"/>
  </r>
  <r>
    <s v="Vydán předběžný souhlas"/>
    <x v="1"/>
    <x v="43"/>
    <x v="79"/>
    <s v="84654"/>
    <n v="540030"/>
  </r>
  <r>
    <s v="Vyhodnoceno kladně - příprava smlouvy"/>
    <x v="1"/>
    <x v="43"/>
    <x v="78"/>
    <s v="84662"/>
    <n v="540030"/>
  </r>
  <r>
    <s v="Aktuálně v 1. části hodnocení"/>
    <x v="1"/>
    <x v="43"/>
    <x v="78"/>
    <s v="84662"/>
    <n v="540030"/>
  </r>
  <r>
    <s v="Aktuálně v 1. části hodnocení"/>
    <x v="1"/>
    <x v="43"/>
    <x v="78"/>
    <s v="84662"/>
    <n v="540030"/>
  </r>
  <r>
    <s v="Aktuálně v 1. části hodnocení"/>
    <x v="1"/>
    <x v="43"/>
    <x v="79"/>
    <s v="84654"/>
    <n v="540030"/>
  </r>
  <r>
    <s v="Aktuálně v 1. části hodnocení"/>
    <x v="1"/>
    <x v="43"/>
    <x v="78"/>
    <s v="84662"/>
    <n v="540030"/>
  </r>
  <r>
    <s v="Aktuálně v 1. části hodnocení"/>
    <x v="1"/>
    <x v="43"/>
    <x v="78"/>
    <s v="84662"/>
    <n v="540030"/>
  </r>
  <r>
    <s v="Aktuálně v 1. části hodnocení"/>
    <x v="1"/>
    <x v="43"/>
    <x v="78"/>
    <s v="84662"/>
    <n v="540030"/>
  </r>
  <r>
    <s v="Aktuálně v 1. části hodnocení"/>
    <x v="1"/>
    <x v="43"/>
    <x v="78"/>
    <s v="84662"/>
    <n v="540030"/>
  </r>
  <r>
    <s v="Aktuálně v 1. části hodnocení"/>
    <x v="1"/>
    <x v="43"/>
    <x v="78"/>
    <s v="84662"/>
    <n v="540030"/>
  </r>
  <r>
    <s v="Vyhodnoceno kladně - příprava smlouvy"/>
    <x v="0"/>
    <x v="44"/>
    <x v="80"/>
    <s v="84816"/>
    <n v="597571"/>
  </r>
  <r>
    <s v="Vyhodnoceno kladně - příprava smlouvy"/>
    <x v="0"/>
    <x v="44"/>
    <x v="81"/>
    <s v="43851"/>
    <n v="597571"/>
  </r>
  <r>
    <s v="Smlouva - čerpání"/>
    <x v="1"/>
    <x v="45"/>
    <x v="82"/>
    <s v="85952"/>
    <n v="503444"/>
  </r>
  <r>
    <s v="Vyhodnoceno kladně - příprava smlouvy"/>
    <x v="1"/>
    <x v="45"/>
    <x v="82"/>
    <s v="85910"/>
    <n v="503444"/>
  </r>
  <r>
    <s v="Smlouva - čerpání"/>
    <x v="0"/>
    <x v="46"/>
    <x v="83"/>
    <s v="83879"/>
    <n v="597635"/>
  </r>
  <r>
    <s v="Smlouva - čerpání"/>
    <x v="0"/>
    <x v="46"/>
    <x v="84"/>
    <s v="83887"/>
    <n v="597635"/>
  </r>
  <r>
    <s v="Smlouva - čerpání"/>
    <x v="0"/>
    <x v="46"/>
    <x v="84"/>
    <s v="83887"/>
    <n v="597635"/>
  </r>
  <r>
    <s v="Smlouva - čerpání"/>
    <x v="0"/>
    <x v="46"/>
    <x v="85"/>
    <s v="93394"/>
    <n v="597635"/>
  </r>
  <r>
    <s v="Aktuálně v 2. části hodnocení"/>
    <x v="0"/>
    <x v="46"/>
    <x v="85"/>
    <s v="93394"/>
    <n v="597635"/>
  </r>
  <r>
    <s v="Smlouva - čerpání"/>
    <x v="0"/>
    <x v="46"/>
    <x v="85"/>
    <s v="93394"/>
    <n v="597635"/>
  </r>
  <r>
    <s v="Smlouva - čerpání"/>
    <x v="0"/>
    <x v="46"/>
    <x v="84"/>
    <s v="83887"/>
    <n v="597635"/>
  </r>
  <r>
    <s v="Smlouva - čerpání"/>
    <x v="0"/>
    <x v="46"/>
    <x v="85"/>
    <s v="93394"/>
    <n v="597635"/>
  </r>
  <r>
    <s v="Smlouva - čerpání"/>
    <x v="0"/>
    <x v="46"/>
    <x v="86"/>
    <s v="50385"/>
    <n v="597635"/>
  </r>
  <r>
    <s v="Smlouva - čerpání"/>
    <x v="0"/>
    <x v="46"/>
    <x v="85"/>
    <s v="93394"/>
    <n v="597635"/>
  </r>
  <r>
    <s v="Smlouva - čerpání"/>
    <x v="0"/>
    <x v="46"/>
    <x v="85"/>
    <s v="93394"/>
    <n v="597635"/>
  </r>
  <r>
    <s v="Smlouva - čerpání"/>
    <x v="0"/>
    <x v="46"/>
    <x v="85"/>
    <s v="93394"/>
    <n v="597635"/>
  </r>
  <r>
    <s v="Smlouva - čerpání"/>
    <x v="0"/>
    <x v="46"/>
    <x v="83"/>
    <s v="83879"/>
    <n v="597635"/>
  </r>
  <r>
    <s v="Vyhodnoceno kladně - příprava smlouvy"/>
    <x v="0"/>
    <x v="46"/>
    <x v="85"/>
    <s v="93394"/>
    <n v="597635"/>
  </r>
  <r>
    <s v="Smlouva - čerpání"/>
    <x v="0"/>
    <x v="46"/>
    <x v="84"/>
    <s v="83887"/>
    <n v="597635"/>
  </r>
  <r>
    <s v="Vyhodnoceno kladně - příprava smlouvy"/>
    <x v="0"/>
    <x v="46"/>
    <x v="86"/>
    <s v="50385"/>
    <n v="597635"/>
  </r>
  <r>
    <s v="Smlouva - čerpání"/>
    <x v="0"/>
    <x v="46"/>
    <x v="86"/>
    <s v="50385"/>
    <n v="597635"/>
  </r>
  <r>
    <s v="Smlouva - čerpání"/>
    <x v="0"/>
    <x v="46"/>
    <x v="86"/>
    <s v="50385"/>
    <n v="597635"/>
  </r>
  <r>
    <s v="Vyhodnoceno kladně - příprava smlouvy"/>
    <x v="0"/>
    <x v="46"/>
    <x v="83"/>
    <s v="83879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4"/>
    <s v="83887"/>
    <n v="597635"/>
  </r>
  <r>
    <s v="Aktuálně v 2. části hodnocení"/>
    <x v="0"/>
    <x v="46"/>
    <x v="84"/>
    <s v="83887"/>
    <n v="597635"/>
  </r>
  <r>
    <s v="Aktuálně v 1. části hodnocení"/>
    <x v="0"/>
    <x v="46"/>
    <x v="84"/>
    <s v="83887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6"/>
    <s v="50385"/>
    <n v="597635"/>
  </r>
  <r>
    <s v="Vyhodnoceno kladně - příprava smlouvy"/>
    <x v="0"/>
    <x v="46"/>
    <x v="86"/>
    <s v="50385"/>
    <n v="597635"/>
  </r>
  <r>
    <s v="Aktuálně v 2. části hodnocení"/>
    <x v="0"/>
    <x v="46"/>
    <x v="83"/>
    <s v="83879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3"/>
    <s v="83879"/>
    <n v="597635"/>
  </r>
  <r>
    <s v="Vyhodnoceno kladně - příprava smlouvy"/>
    <x v="0"/>
    <x v="46"/>
    <x v="85"/>
    <s v="93394"/>
    <n v="597635"/>
  </r>
  <r>
    <s v="Vydán předběžný souhlas"/>
    <x v="0"/>
    <x v="46"/>
    <x v="86"/>
    <s v="50385"/>
    <n v="597635"/>
  </r>
  <r>
    <s v="Vyhodnoceno kladně - příprava smlouvy"/>
    <x v="0"/>
    <x v="46"/>
    <x v="83"/>
    <s v="83879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Aktuálně v 1. části hodnocení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Vyhodnoceno kladně - příprava smlouvy"/>
    <x v="0"/>
    <x v="46"/>
    <x v="85"/>
    <s v="93394"/>
    <n v="597635"/>
  </r>
  <r>
    <s v="Aktuálně v 1. části hodnocení"/>
    <x v="0"/>
    <x v="46"/>
    <x v="84"/>
    <s v="83887"/>
    <n v="597635"/>
  </r>
  <r>
    <s v="Aktuálně v 1. části hodnocení"/>
    <x v="0"/>
    <x v="46"/>
    <x v="83"/>
    <s v="83879; 83879"/>
    <n v="597635"/>
  </r>
  <r>
    <s v="Vyhodnoceno kladně - příprava smlouvy"/>
    <x v="0"/>
    <x v="46"/>
    <x v="85"/>
    <s v="93394"/>
    <n v="597635"/>
  </r>
  <r>
    <s v="Aktuálně v 2. části hodnocení"/>
    <x v="0"/>
    <x v="46"/>
    <x v="85"/>
    <s v="93394"/>
    <n v="597635"/>
  </r>
  <r>
    <s v="Vyhodnoceno kladně - příprava smlouvy"/>
    <x v="0"/>
    <x v="46"/>
    <x v="83"/>
    <s v="83879"/>
    <n v="597635"/>
  </r>
  <r>
    <s v="Aktuálně v 1. části hodnocení"/>
    <x v="0"/>
    <x v="46"/>
    <x v="85"/>
    <s v="93394; 93394; 93394"/>
    <n v="597635"/>
  </r>
  <r>
    <s v="Aktuálně v 1. části hodnocení"/>
    <x v="0"/>
    <x v="46"/>
    <x v="85"/>
    <s v="93394"/>
    <n v="597635"/>
  </r>
  <r>
    <s v="Aktuálně v 1. části hodnocení"/>
    <x v="0"/>
    <x v="46"/>
    <x v="86"/>
    <s v="50385; 50385"/>
    <n v="597635"/>
  </r>
  <r>
    <s v="Aktuálně v 1. části hodnocení"/>
    <x v="0"/>
    <x v="46"/>
    <x v="86"/>
    <s v="50385"/>
    <n v="597635"/>
  </r>
  <r>
    <s v="Aktuálně v 1. části hodnocení"/>
    <x v="0"/>
    <x v="46"/>
    <x v="86"/>
    <s v="50385"/>
    <n v="597635"/>
  </r>
  <r>
    <s v="Aktuálně v 1. části hodnocení"/>
    <x v="0"/>
    <x v="46"/>
    <x v="85"/>
    <s v="93394"/>
    <n v="597635"/>
  </r>
  <r>
    <s v="Aktuálně v 1. části hodnocení"/>
    <x v="0"/>
    <x v="46"/>
    <x v="85"/>
    <s v="93394"/>
    <n v="597635"/>
  </r>
  <r>
    <s v="Aktuálně v 1. části hodnocení"/>
    <x v="0"/>
    <x v="46"/>
    <x v="85"/>
    <s v="93394"/>
    <n v="597635"/>
  </r>
  <r>
    <s v="Aktuálně v 1. části hodnocení"/>
    <x v="0"/>
    <x v="46"/>
    <x v="86"/>
    <s v="50385"/>
    <n v="597635"/>
  </r>
  <r>
    <s v="Aktuálně v 1. části hodnocení"/>
    <x v="0"/>
    <x v="46"/>
    <x v="86"/>
    <s v="50385"/>
    <n v="597635"/>
  </r>
  <r>
    <s v="Aktuálně v 1. části hodnocení"/>
    <x v="0"/>
    <x v="46"/>
    <x v="86"/>
    <s v="50385"/>
    <n v="597635"/>
  </r>
  <r>
    <s v="Aktuálně v 1. části hodnocení"/>
    <x v="0"/>
    <x v="46"/>
    <x v="85"/>
    <s v="93394"/>
    <n v="597635"/>
  </r>
  <r>
    <s v="Smlouva - čerpání"/>
    <x v="0"/>
    <x v="47"/>
    <x v="87"/>
    <s v="98728"/>
    <n v="598445"/>
  </r>
  <r>
    <s v="Smlouva - čerpání"/>
    <x v="0"/>
    <x v="48"/>
    <x v="88"/>
    <s v="305383"/>
    <n v="505927"/>
  </r>
  <r>
    <s v="Smlouva - čerpání"/>
    <x v="0"/>
    <x v="48"/>
    <x v="89"/>
    <s v="111589; 111589; 111589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Vyhodnoceno kladně - příprava smlouvy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89"/>
    <s v="111601"/>
    <n v="505927"/>
  </r>
  <r>
    <s v="Smlouva - čerpání"/>
    <x v="0"/>
    <x v="48"/>
    <x v="89"/>
    <s v="111589"/>
    <n v="505927"/>
  </r>
  <r>
    <s v="Smlouva - čerpání"/>
    <x v="0"/>
    <x v="48"/>
    <x v="88"/>
    <s v="111791"/>
    <n v="505927"/>
  </r>
  <r>
    <s v="Smlouva - čerpání"/>
    <x v="0"/>
    <x v="48"/>
    <x v="89"/>
    <s v="111619"/>
    <n v="505927"/>
  </r>
  <r>
    <s v="Smlouva - čerpání"/>
    <x v="0"/>
    <x v="48"/>
    <x v="90"/>
    <s v="177172"/>
    <n v="505927"/>
  </r>
  <r>
    <s v="Smlouva - čerpání"/>
    <x v="0"/>
    <x v="48"/>
    <x v="89"/>
    <s v="111589"/>
    <n v="505927"/>
  </r>
  <r>
    <s v="Vydán předběžný souhlas"/>
    <x v="0"/>
    <x v="48"/>
    <x v="89"/>
    <s v="111601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601; 111601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8"/>
    <s v="305383"/>
    <n v="505927"/>
  </r>
  <r>
    <s v="Smlouva - čerpání"/>
    <x v="0"/>
    <x v="48"/>
    <x v="88"/>
    <s v="111775"/>
    <n v="505927"/>
  </r>
  <r>
    <s v="Smlouva - čerpání"/>
    <x v="0"/>
    <x v="48"/>
    <x v="89"/>
    <s v="111601"/>
    <n v="505927"/>
  </r>
  <r>
    <s v="Smlouva - čerpání"/>
    <x v="0"/>
    <x v="48"/>
    <x v="89"/>
    <s v="111619"/>
    <n v="505927"/>
  </r>
  <r>
    <s v="Smlouva - čerpání"/>
    <x v="0"/>
    <x v="48"/>
    <x v="88"/>
    <s v="111791"/>
    <n v="505927"/>
  </r>
  <r>
    <s v="Smlouva - čerpání"/>
    <x v="0"/>
    <x v="48"/>
    <x v="89"/>
    <s v="111601"/>
    <n v="505927"/>
  </r>
  <r>
    <s v="Smlouva - čerpání"/>
    <x v="0"/>
    <x v="48"/>
    <x v="91"/>
    <s v="177199"/>
    <n v="505927"/>
  </r>
  <r>
    <s v="Smlouva - čerpání"/>
    <x v="0"/>
    <x v="48"/>
    <x v="89"/>
    <s v="111589"/>
    <n v="505927"/>
  </r>
  <r>
    <s v="Smlouva - čerpání"/>
    <x v="0"/>
    <x v="48"/>
    <x v="91"/>
    <s v="177199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Aktuálně v 1. části hodnocení"/>
    <x v="0"/>
    <x v="48"/>
    <x v="89"/>
    <s v="111589"/>
    <n v="505927"/>
  </r>
  <r>
    <s v="Smlouva - čerpání"/>
    <x v="0"/>
    <x v="48"/>
    <x v="89"/>
    <s v="111601"/>
    <n v="505927"/>
  </r>
  <r>
    <s v="Smlouva - čerpání"/>
    <x v="0"/>
    <x v="48"/>
    <x v="89"/>
    <s v="111619"/>
    <n v="505927"/>
  </r>
  <r>
    <s v="Smlouva - čerpání"/>
    <x v="0"/>
    <x v="48"/>
    <x v="89"/>
    <s v="111589"/>
    <n v="505927"/>
  </r>
  <r>
    <s v="Smlouva - čerpání"/>
    <x v="0"/>
    <x v="48"/>
    <x v="91"/>
    <s v="177199"/>
    <n v="505927"/>
  </r>
  <r>
    <s v="Smlouva - čerpání"/>
    <x v="0"/>
    <x v="48"/>
    <x v="88"/>
    <s v="111759"/>
    <n v="505927"/>
  </r>
  <r>
    <s v="Smlouva - čerpání"/>
    <x v="0"/>
    <x v="48"/>
    <x v="89"/>
    <s v="111589"/>
    <n v="505927"/>
  </r>
  <r>
    <s v="Smlouva - čerpání"/>
    <x v="0"/>
    <x v="48"/>
    <x v="89"/>
    <s v="111601"/>
    <n v="505927"/>
  </r>
  <r>
    <s v="Smlouva - čerpání"/>
    <x v="0"/>
    <x v="48"/>
    <x v="88"/>
    <s v="111791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89"/>
    <s v="111627"/>
    <n v="505927"/>
  </r>
  <r>
    <s v="Smlouva - čerpání"/>
    <x v="0"/>
    <x v="48"/>
    <x v="89"/>
    <s v="111589"/>
    <n v="505927"/>
  </r>
  <r>
    <s v="Smlouva - čerpání"/>
    <x v="0"/>
    <x v="48"/>
    <x v="88"/>
    <s v="111759"/>
    <n v="505927"/>
  </r>
  <r>
    <s v="Smlouva - čerpání"/>
    <x v="0"/>
    <x v="48"/>
    <x v="88"/>
    <s v="111791"/>
    <n v="505927"/>
  </r>
  <r>
    <s v="Aktuálně v 1. části hodnocení"/>
    <x v="0"/>
    <x v="48"/>
    <x v="89"/>
    <s v="111589; 111589"/>
    <n v="505927"/>
  </r>
  <r>
    <s v="Aktuálně v 1. části hodnocení"/>
    <x v="0"/>
    <x v="48"/>
    <x v="91"/>
    <s v="177199"/>
    <n v="505927"/>
  </r>
  <r>
    <s v="Smlouva - čerpání"/>
    <x v="0"/>
    <x v="48"/>
    <x v="92"/>
    <s v="111848"/>
    <n v="505927"/>
  </r>
  <r>
    <s v="Smlouva - čerpání"/>
    <x v="0"/>
    <x v="48"/>
    <x v="88"/>
    <s v="305383"/>
    <n v="505927"/>
  </r>
  <r>
    <s v="Smlouva - čerpání"/>
    <x v="0"/>
    <x v="48"/>
    <x v="89"/>
    <s v="111589"/>
    <n v="505927"/>
  </r>
  <r>
    <s v="Smlouva - čerpání"/>
    <x v="0"/>
    <x v="48"/>
    <x v="93"/>
    <s v="177181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Vydán předběžný souhlas"/>
    <x v="0"/>
    <x v="48"/>
    <x v="93"/>
    <s v="177181"/>
    <n v="505927"/>
  </r>
  <r>
    <s v="Smlouva - čerpání"/>
    <x v="0"/>
    <x v="48"/>
    <x v="91"/>
    <s v="177199"/>
    <n v="505927"/>
  </r>
  <r>
    <s v="Smlouva - čerpání"/>
    <x v="0"/>
    <x v="48"/>
    <x v="88"/>
    <s v="305383"/>
    <n v="505927"/>
  </r>
  <r>
    <s v="Smlouva - čerpání"/>
    <x v="0"/>
    <x v="48"/>
    <x v="89"/>
    <s v="111601"/>
    <n v="505927"/>
  </r>
  <r>
    <s v="Aktuálně v 1. části hodnocení"/>
    <x v="0"/>
    <x v="48"/>
    <x v="88"/>
    <s v="111775; 111775"/>
    <n v="505927"/>
  </r>
  <r>
    <s v="Smlouva - čerpání"/>
    <x v="0"/>
    <x v="48"/>
    <x v="88"/>
    <s v="111775"/>
    <n v="505927"/>
  </r>
  <r>
    <s v="Smlouva - čerpání"/>
    <x v="0"/>
    <x v="48"/>
    <x v="93"/>
    <s v="177181"/>
    <n v="505927"/>
  </r>
  <r>
    <s v="Vyhodnoceno kladně - příprava smlouvy"/>
    <x v="0"/>
    <x v="48"/>
    <x v="93"/>
    <s v="177181"/>
    <n v="505927"/>
  </r>
  <r>
    <s v="Smlouva - čerpání"/>
    <x v="0"/>
    <x v="48"/>
    <x v="88"/>
    <s v="111759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91"/>
    <s v="177199"/>
    <n v="505927"/>
  </r>
  <r>
    <s v="Smlouva - čerpání"/>
    <x v="0"/>
    <x v="48"/>
    <x v="88"/>
    <s v="111759"/>
    <n v="505927"/>
  </r>
  <r>
    <s v="Smlouva - čerpání"/>
    <x v="0"/>
    <x v="48"/>
    <x v="89"/>
    <s v="111589"/>
    <n v="505927"/>
  </r>
  <r>
    <s v="Smlouva - čerpání"/>
    <x v="0"/>
    <x v="48"/>
    <x v="88"/>
    <s v="305383"/>
    <n v="505927"/>
  </r>
  <r>
    <s v="Smlouva - čerpání"/>
    <x v="0"/>
    <x v="48"/>
    <x v="89"/>
    <s v="111619"/>
    <n v="505927"/>
  </r>
  <r>
    <s v="Smlouva - čerpání"/>
    <x v="0"/>
    <x v="48"/>
    <x v="89"/>
    <s v="111619"/>
    <n v="505927"/>
  </r>
  <r>
    <s v="Smlouva - čerpání"/>
    <x v="0"/>
    <x v="48"/>
    <x v="94"/>
    <s v="111872; 111872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627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Vydán předběžný souhlas"/>
    <x v="0"/>
    <x v="48"/>
    <x v="93"/>
    <s v="177181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89"/>
    <s v="111619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88"/>
    <s v="111759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94"/>
    <s v="111872"/>
    <n v="505927"/>
  </r>
  <r>
    <s v="Smlouva - čerpání"/>
    <x v="0"/>
    <x v="48"/>
    <x v="90"/>
    <s v="177172"/>
    <n v="505927"/>
  </r>
  <r>
    <s v="Smlouva - čerpání"/>
    <x v="0"/>
    <x v="48"/>
    <x v="89"/>
    <s v="111627"/>
    <n v="505927"/>
  </r>
  <r>
    <s v="Smlouva - čerpání"/>
    <x v="0"/>
    <x v="48"/>
    <x v="89"/>
    <s v="111589"/>
    <n v="505927"/>
  </r>
  <r>
    <s v="Vyhodnoceno kladně - příprava smlouvy"/>
    <x v="0"/>
    <x v="48"/>
    <x v="89"/>
    <s v="111601"/>
    <n v="505927"/>
  </r>
  <r>
    <s v="Smlouva - čerpání"/>
    <x v="0"/>
    <x v="48"/>
    <x v="89"/>
    <s v="111589"/>
    <n v="505927"/>
  </r>
  <r>
    <s v="Vydán předběžný souhlas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88"/>
    <s v="111759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89"/>
    <s v="111601"/>
    <n v="505927"/>
  </r>
  <r>
    <s v="Smlouva - čerpání"/>
    <x v="0"/>
    <x v="48"/>
    <x v="89"/>
    <s v="111601"/>
    <n v="505927"/>
  </r>
  <r>
    <s v="Smlouva - čerpání"/>
    <x v="0"/>
    <x v="48"/>
    <x v="88"/>
    <s v="111791"/>
    <n v="505927"/>
  </r>
  <r>
    <s v="Smlouva - čerpání"/>
    <x v="0"/>
    <x v="48"/>
    <x v="88"/>
    <s v="111791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Vyhodnoceno kladně - příprava smlouvy"/>
    <x v="0"/>
    <x v="48"/>
    <x v="94"/>
    <s v="111872"/>
    <n v="505927"/>
  </r>
  <r>
    <s v="Smlouva - čerpání"/>
    <x v="0"/>
    <x v="48"/>
    <x v="88"/>
    <s v="111759"/>
    <n v="505927"/>
  </r>
  <r>
    <s v="Smlouva - čerpání"/>
    <x v="0"/>
    <x v="48"/>
    <x v="89"/>
    <s v="111619"/>
    <n v="505927"/>
  </r>
  <r>
    <s v="Smlouva - čerpání"/>
    <x v="0"/>
    <x v="48"/>
    <x v="88"/>
    <s v="111775"/>
    <n v="505927"/>
  </r>
  <r>
    <s v="Vyhodnoceno kladně - příprava smlouvy"/>
    <x v="0"/>
    <x v="48"/>
    <x v="89"/>
    <s v="111589"/>
    <n v="505927"/>
  </r>
  <r>
    <s v="Smlouva - čerpání"/>
    <x v="0"/>
    <x v="48"/>
    <x v="91"/>
    <s v="177199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88"/>
    <s v="111775"/>
    <n v="505927"/>
  </r>
  <r>
    <s v="Smlouva - čerpání"/>
    <x v="0"/>
    <x v="48"/>
    <x v="88"/>
    <s v="305383"/>
    <n v="505927"/>
  </r>
  <r>
    <s v="Smlouva - čerpání"/>
    <x v="0"/>
    <x v="48"/>
    <x v="89"/>
    <s v="111601"/>
    <n v="505927"/>
  </r>
  <r>
    <s v="Smlouva - čerpání"/>
    <x v="0"/>
    <x v="48"/>
    <x v="91"/>
    <s v="177199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601"/>
    <n v="505927"/>
  </r>
  <r>
    <s v="Vydán předběžný souhlas"/>
    <x v="0"/>
    <x v="48"/>
    <x v="89"/>
    <s v="111589"/>
    <n v="505927"/>
  </r>
  <r>
    <s v="Vyhodnoceno kladně - příprava smlouvy"/>
    <x v="0"/>
    <x v="48"/>
    <x v="88"/>
    <s v="111791"/>
    <n v="505927"/>
  </r>
  <r>
    <s v="Smlouva - čerpání"/>
    <x v="0"/>
    <x v="48"/>
    <x v="89"/>
    <s v="111601"/>
    <n v="505927"/>
  </r>
  <r>
    <s v="Smlouva - čerpání"/>
    <x v="0"/>
    <x v="48"/>
    <x v="89"/>
    <s v="111619"/>
    <n v="505927"/>
  </r>
  <r>
    <s v="Smlouva - čerpání"/>
    <x v="0"/>
    <x v="48"/>
    <x v="88"/>
    <s v="111791"/>
    <n v="505927"/>
  </r>
  <r>
    <s v="Aktuálně v 2. části hodnocení"/>
    <x v="0"/>
    <x v="48"/>
    <x v="88"/>
    <s v="305383"/>
    <n v="505927"/>
  </r>
  <r>
    <s v="Smlouva - čerpání"/>
    <x v="0"/>
    <x v="48"/>
    <x v="89"/>
    <s v="111619"/>
    <n v="505927"/>
  </r>
  <r>
    <s v="Smlouva - čerpání"/>
    <x v="0"/>
    <x v="48"/>
    <x v="89"/>
    <s v="111589"/>
    <n v="505927"/>
  </r>
  <r>
    <s v="Smlouva - čerpání"/>
    <x v="0"/>
    <x v="48"/>
    <x v="88"/>
    <s v="111759"/>
    <n v="505927"/>
  </r>
  <r>
    <s v="Smlouva - čerpání"/>
    <x v="0"/>
    <x v="48"/>
    <x v="88"/>
    <s v="111791"/>
    <n v="505927"/>
  </r>
  <r>
    <s v="Smlouva - čerpání"/>
    <x v="0"/>
    <x v="48"/>
    <x v="89"/>
    <s v="111589"/>
    <n v="505927"/>
  </r>
  <r>
    <s v="Vyhodnoceno kladně - příprava smlouvy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9"/>
    <s v="111589"/>
    <n v="505927"/>
  </r>
  <r>
    <s v="Vyhodnoceno kladně - příprava smlouvy"/>
    <x v="0"/>
    <x v="48"/>
    <x v="89"/>
    <s v="111589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88"/>
    <s v="111791"/>
    <n v="505927"/>
  </r>
  <r>
    <s v="Smlouva - čerpání"/>
    <x v="0"/>
    <x v="48"/>
    <x v="88"/>
    <s v="111775"/>
    <n v="505927"/>
  </r>
  <r>
    <s v="Aktuálně v 1. části hodnocení"/>
    <x v="0"/>
    <x v="48"/>
    <x v="94"/>
    <s v="111872"/>
    <n v="505927"/>
  </r>
  <r>
    <s v="Smlouva - čerpání"/>
    <x v="0"/>
    <x v="48"/>
    <x v="88"/>
    <s v="111791"/>
    <n v="505927"/>
  </r>
  <r>
    <s v="Smlouva - čerpání"/>
    <x v="0"/>
    <x v="48"/>
    <x v="89"/>
    <s v="111589"/>
    <n v="505927"/>
  </r>
  <r>
    <s v="Smlouva - čerpání"/>
    <x v="0"/>
    <x v="48"/>
    <x v="89"/>
    <s v="111619"/>
    <n v="505927"/>
  </r>
  <r>
    <s v="Vyhodnoceno kladně - příprava smlouvy"/>
    <x v="0"/>
    <x v="48"/>
    <x v="88"/>
    <s v="305383"/>
    <n v="505927"/>
  </r>
  <r>
    <s v="Smlouva - čerpání"/>
    <x v="0"/>
    <x v="48"/>
    <x v="89"/>
    <s v="111589"/>
    <n v="505927"/>
  </r>
  <r>
    <s v="Smlouva - čerpání"/>
    <x v="0"/>
    <x v="48"/>
    <x v="88"/>
    <s v="111759"/>
    <n v="505927"/>
  </r>
  <r>
    <s v="Smlouva - čerpání"/>
    <x v="0"/>
    <x v="48"/>
    <x v="89"/>
    <s v="111589"/>
    <n v="505927"/>
  </r>
  <r>
    <s v="Smlouva - čerpání"/>
    <x v="0"/>
    <x v="48"/>
    <x v="88"/>
    <s v="111791"/>
    <n v="505927"/>
  </r>
  <r>
    <s v="Smlouva - čerpání"/>
    <x v="0"/>
    <x v="48"/>
    <x v="89"/>
    <s v="111589"/>
    <n v="505927"/>
  </r>
  <r>
    <s v="Smlouva - čerpání"/>
    <x v="0"/>
    <x v="48"/>
    <x v="88"/>
    <s v="111759"/>
    <n v="505927"/>
  </r>
  <r>
    <s v="Smlouva - čerpání"/>
    <x v="0"/>
    <x v="48"/>
    <x v="88"/>
    <s v="111775"/>
    <n v="505927"/>
  </r>
  <r>
    <s v="Smlouva - čerpání"/>
    <x v="0"/>
    <x v="48"/>
    <x v="93"/>
    <s v="177181"/>
    <n v="505927"/>
  </r>
  <r>
    <s v="Smlouva - čerpání"/>
    <x v="0"/>
    <x v="48"/>
    <x v="93"/>
    <s v="177181"/>
    <n v="505927"/>
  </r>
  <r>
    <s v="Vyhodnoceno kladně - příprava smlouvy"/>
    <x v="0"/>
    <x v="48"/>
    <x v="88"/>
    <s v="305383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8"/>
    <s v="111759"/>
    <n v="505927"/>
  </r>
  <r>
    <s v="Smlouva - čerpání"/>
    <x v="0"/>
    <x v="48"/>
    <x v="89"/>
    <s v="111619"/>
    <n v="505927"/>
  </r>
  <r>
    <s v="Vydán předběžný souhlas"/>
    <x v="0"/>
    <x v="48"/>
    <x v="93"/>
    <s v="177181"/>
    <n v="505927"/>
  </r>
  <r>
    <s v="Smlouva - čerpání"/>
    <x v="0"/>
    <x v="48"/>
    <x v="89"/>
    <s v="111589"/>
    <n v="505927"/>
  </r>
  <r>
    <s v="Smlouva - čerpání"/>
    <x v="0"/>
    <x v="48"/>
    <x v="89"/>
    <s v="111601"/>
    <n v="505927"/>
  </r>
  <r>
    <s v="Vyhodnoceno kladně - příprava smlouvy"/>
    <x v="0"/>
    <x v="48"/>
    <x v="89"/>
    <s v="111619"/>
    <n v="505927"/>
  </r>
  <r>
    <s v="Vydán předběžný souhlas"/>
    <x v="0"/>
    <x v="48"/>
    <x v="91"/>
    <s v="177199"/>
    <n v="505927"/>
  </r>
  <r>
    <s v="Vyhodnoceno kladně - příprava smlouvy"/>
    <x v="0"/>
    <x v="48"/>
    <x v="88"/>
    <s v="111775"/>
    <n v="505927"/>
  </r>
  <r>
    <s v="Smlouva - čerpání"/>
    <x v="0"/>
    <x v="48"/>
    <x v="89"/>
    <s v="111601"/>
    <n v="505927"/>
  </r>
  <r>
    <s v="Smlouva - čerpání"/>
    <x v="0"/>
    <x v="48"/>
    <x v="88"/>
    <s v="111791"/>
    <n v="505927"/>
  </r>
  <r>
    <s v="Smlouva - čerpání"/>
    <x v="0"/>
    <x v="48"/>
    <x v="88"/>
    <s v="111791"/>
    <n v="505927"/>
  </r>
  <r>
    <s v="Smlouva - čerpání"/>
    <x v="0"/>
    <x v="48"/>
    <x v="88"/>
    <s v="111791"/>
    <n v="505927"/>
  </r>
  <r>
    <s v="Smlouva - čerpání"/>
    <x v="0"/>
    <x v="48"/>
    <x v="89"/>
    <s v="111619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8"/>
    <s v="111791"/>
    <n v="505927"/>
  </r>
  <r>
    <s v="Smlouva - čerpání"/>
    <x v="0"/>
    <x v="48"/>
    <x v="88"/>
    <s v="111759"/>
    <n v="505927"/>
  </r>
  <r>
    <s v="Vyhodnoceno kladně - příprava smlouvy"/>
    <x v="0"/>
    <x v="48"/>
    <x v="91"/>
    <s v="177199"/>
    <n v="505927"/>
  </r>
  <r>
    <s v="Vyhodnoceno kladně - příprava smlouvy"/>
    <x v="0"/>
    <x v="48"/>
    <x v="89"/>
    <s v="111601"/>
    <n v="505927"/>
  </r>
  <r>
    <s v="Smlouva - čerpání"/>
    <x v="0"/>
    <x v="48"/>
    <x v="89"/>
    <s v="111589"/>
    <n v="505927"/>
  </r>
  <r>
    <s v="Vyhodnoceno kladně - příprava smlouvy"/>
    <x v="0"/>
    <x v="48"/>
    <x v="88"/>
    <s v="305383"/>
    <n v="505927"/>
  </r>
  <r>
    <s v="Smlouva - čerpání"/>
    <x v="0"/>
    <x v="48"/>
    <x v="88"/>
    <s v="111775"/>
    <n v="505927"/>
  </r>
  <r>
    <s v="Smlouva - čerpání"/>
    <x v="0"/>
    <x v="48"/>
    <x v="88"/>
    <s v="111791"/>
    <n v="505927"/>
  </r>
  <r>
    <s v="Smlouva - čerpání"/>
    <x v="0"/>
    <x v="48"/>
    <x v="88"/>
    <s v="111791"/>
    <n v="505927"/>
  </r>
  <r>
    <s v="Vyhodnoceno kladně - příprava smlouvy"/>
    <x v="0"/>
    <x v="48"/>
    <x v="88"/>
    <s v="111775"/>
    <n v="505927"/>
  </r>
  <r>
    <s v="Smlouva - čerpání"/>
    <x v="0"/>
    <x v="48"/>
    <x v="88"/>
    <s v="111775"/>
    <n v="505927"/>
  </r>
  <r>
    <s v="Vyhodnoceno kladně - příprava smlouvy"/>
    <x v="0"/>
    <x v="48"/>
    <x v="89"/>
    <s v="111589"/>
    <n v="505927"/>
  </r>
  <r>
    <s v="Smlouva - čerpání"/>
    <x v="0"/>
    <x v="48"/>
    <x v="89"/>
    <s v="111619"/>
    <n v="505927"/>
  </r>
  <r>
    <s v="Smlouva - čerpání"/>
    <x v="0"/>
    <x v="48"/>
    <x v="95"/>
    <s v="328944"/>
    <n v="505927"/>
  </r>
  <r>
    <s v="Smlouva - čerpání"/>
    <x v="0"/>
    <x v="48"/>
    <x v="88"/>
    <s v="111775"/>
    <n v="505927"/>
  </r>
  <r>
    <s v="Smlouva - čerpání"/>
    <x v="0"/>
    <x v="48"/>
    <x v="89"/>
    <s v="111589"/>
    <n v="505927"/>
  </r>
  <r>
    <s v="Vyhodnoceno kladně - příprava smlouvy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94"/>
    <s v="111872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8"/>
    <s v="111775"/>
    <n v="505927"/>
  </r>
  <r>
    <s v="Smlouva - čerpání"/>
    <x v="0"/>
    <x v="48"/>
    <x v="89"/>
    <s v="111589"/>
    <n v="505927"/>
  </r>
  <r>
    <s v="Smlouva - čerpání"/>
    <x v="0"/>
    <x v="48"/>
    <x v="89"/>
    <s v="111601"/>
    <n v="505927"/>
  </r>
  <r>
    <s v="Smlouva - čerpání"/>
    <x v="0"/>
    <x v="48"/>
    <x v="89"/>
    <s v="111589"/>
    <n v="505927"/>
  </r>
  <r>
    <s v="Smlouva - čerpání"/>
    <x v="0"/>
    <x v="48"/>
    <x v="88"/>
    <s v="111775"/>
    <n v="505927"/>
  </r>
  <r>
    <s v="Smlouva - čerpání"/>
    <x v="0"/>
    <x v="48"/>
    <x v="92"/>
    <s v="305413"/>
    <n v="505927"/>
  </r>
  <r>
    <s v="Smlouva - čerpání"/>
    <x v="0"/>
    <x v="48"/>
    <x v="89"/>
    <s v="111589"/>
    <n v="505927"/>
  </r>
  <r>
    <s v="Smlouva - čerpání"/>
    <x v="0"/>
    <x v="48"/>
    <x v="92"/>
    <s v="305413"/>
    <n v="505927"/>
  </r>
  <r>
    <s v="Smlouva - čerpání"/>
    <x v="0"/>
    <x v="48"/>
    <x v="93"/>
    <s v="177181"/>
    <n v="505927"/>
  </r>
  <r>
    <s v="Smlouva - čerpání"/>
    <x v="0"/>
    <x v="48"/>
    <x v="94"/>
    <s v="111872"/>
    <n v="505927"/>
  </r>
  <r>
    <s v="Smlouva - čerpání"/>
    <x v="0"/>
    <x v="48"/>
    <x v="88"/>
    <s v="111775"/>
    <n v="505927"/>
  </r>
  <r>
    <s v="Vyhodnoceno kladně - příprava smlouvy"/>
    <x v="0"/>
    <x v="48"/>
    <x v="89"/>
    <s v="111601"/>
    <n v="505927"/>
  </r>
  <r>
    <s v="Vyhodnoceno kladně - příprava smlouvy"/>
    <x v="0"/>
    <x v="48"/>
    <x v="91"/>
    <s v="177199"/>
    <n v="505927"/>
  </r>
  <r>
    <s v="Smlouva - čerpání"/>
    <x v="0"/>
    <x v="48"/>
    <x v="88"/>
    <s v="305383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8"/>
    <s v="111791"/>
    <n v="505927"/>
  </r>
  <r>
    <s v="Aktuálně v 2. části hodnocení"/>
    <x v="0"/>
    <x v="48"/>
    <x v="89"/>
    <s v="111589"/>
    <n v="505927"/>
  </r>
  <r>
    <s v="Smlouva - čerpání"/>
    <x v="0"/>
    <x v="48"/>
    <x v="88"/>
    <s v="111775"/>
    <n v="505927"/>
  </r>
  <r>
    <s v="Vyhodnoceno kladně - příprava smlouvy"/>
    <x v="0"/>
    <x v="48"/>
    <x v="95"/>
    <s v="328944"/>
    <n v="505927"/>
  </r>
  <r>
    <s v="Vyhodnoceno kladně - příprava smlouvy"/>
    <x v="0"/>
    <x v="48"/>
    <x v="88"/>
    <s v="111759"/>
    <n v="505927"/>
  </r>
  <r>
    <s v="Smlouva - čerpání"/>
    <x v="0"/>
    <x v="48"/>
    <x v="88"/>
    <s v="111791"/>
    <n v="505927"/>
  </r>
  <r>
    <s v="Smlouva - čerpání"/>
    <x v="0"/>
    <x v="48"/>
    <x v="89"/>
    <s v="111601"/>
    <n v="505927"/>
  </r>
  <r>
    <s v="Aktuálně v 1. části hodnocení"/>
    <x v="0"/>
    <x v="48"/>
    <x v="89"/>
    <s v="111589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90"/>
    <s v="177172"/>
    <n v="505927"/>
  </r>
  <r>
    <s v="Vyhodnoceno kladně - příprava smlouvy"/>
    <x v="0"/>
    <x v="48"/>
    <x v="88"/>
    <s v="305383"/>
    <n v="505927"/>
  </r>
  <r>
    <s v="Smlouva - čerpání"/>
    <x v="0"/>
    <x v="48"/>
    <x v="88"/>
    <s v="111791"/>
    <n v="505927"/>
  </r>
  <r>
    <s v="Vyhodnoceno kladně - příprava smlouvy"/>
    <x v="0"/>
    <x v="48"/>
    <x v="88"/>
    <s v="111791"/>
    <n v="505927"/>
  </r>
  <r>
    <s v="Smlouva - čerpání"/>
    <x v="0"/>
    <x v="48"/>
    <x v="88"/>
    <s v="111791"/>
    <n v="505927"/>
  </r>
  <r>
    <s v="Vyhodnoceno kladně - příprava smlouvy"/>
    <x v="0"/>
    <x v="48"/>
    <x v="89"/>
    <s v="111601"/>
    <n v="505927"/>
  </r>
  <r>
    <s v="Vyhodnoceno kladně - příprava smlouvy"/>
    <x v="0"/>
    <x v="48"/>
    <x v="88"/>
    <s v="305383"/>
    <n v="505927"/>
  </r>
  <r>
    <s v="Smlouva - čerpání"/>
    <x v="0"/>
    <x v="48"/>
    <x v="89"/>
    <s v="111619"/>
    <n v="505927"/>
  </r>
  <r>
    <s v="Vyhodnoceno kladně - příprava smlouvy"/>
    <x v="0"/>
    <x v="48"/>
    <x v="88"/>
    <s v="111775"/>
    <n v="505927"/>
  </r>
  <r>
    <s v="Smlouva - čerpání"/>
    <x v="0"/>
    <x v="48"/>
    <x v="88"/>
    <s v="305383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94"/>
    <s v="111872"/>
    <n v="505927"/>
  </r>
  <r>
    <s v="Vyhodnoceno kladně - příprava smlouvy"/>
    <x v="0"/>
    <x v="48"/>
    <x v="91"/>
    <s v="177199"/>
    <n v="505927"/>
  </r>
  <r>
    <s v="Vyhodnoceno kladně - příprava smlouvy"/>
    <x v="0"/>
    <x v="48"/>
    <x v="89"/>
    <s v="111601"/>
    <n v="505927"/>
  </r>
  <r>
    <s v="Vydán předběžný souhlas"/>
    <x v="0"/>
    <x v="48"/>
    <x v="92"/>
    <s v="305413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91"/>
    <n v="505927"/>
  </r>
  <r>
    <s v="Aktuálně v 1. části hodnocení"/>
    <x v="0"/>
    <x v="48"/>
    <x v="89"/>
    <s v="111589"/>
    <n v="505927"/>
  </r>
  <r>
    <s v="Vydán předběžný souhlas"/>
    <x v="0"/>
    <x v="48"/>
    <x v="93"/>
    <s v="177181"/>
    <n v="505927"/>
  </r>
  <r>
    <s v="Vyhodnoceno kladně - příprava smlouvy"/>
    <x v="0"/>
    <x v="48"/>
    <x v="90"/>
    <s v="177172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8"/>
    <s v="111759"/>
    <n v="505927"/>
  </r>
  <r>
    <s v="Smlouva - čerpání"/>
    <x v="0"/>
    <x v="48"/>
    <x v="88"/>
    <s v="111759"/>
    <n v="505927"/>
  </r>
  <r>
    <s v="Vyhodnoceno kladně - příprava smlouvy"/>
    <x v="0"/>
    <x v="48"/>
    <x v="88"/>
    <s v="111759"/>
    <n v="505927"/>
  </r>
  <r>
    <s v="Vyhodnoceno kladně - příprava smlouvy"/>
    <x v="0"/>
    <x v="48"/>
    <x v="89"/>
    <s v="111619"/>
    <n v="505927"/>
  </r>
  <r>
    <s v="Aktuálně v 1. části hodnocení"/>
    <x v="0"/>
    <x v="48"/>
    <x v="89"/>
    <s v="111589"/>
    <n v="505927"/>
  </r>
  <r>
    <s v="Vyhodnoceno kladně - příprava smlouvy"/>
    <x v="0"/>
    <x v="48"/>
    <x v="93"/>
    <s v="177181"/>
    <n v="505927"/>
  </r>
  <r>
    <s v="Aktuálně v 1. části hodnocení"/>
    <x v="0"/>
    <x v="48"/>
    <x v="88"/>
    <s v="111759"/>
    <n v="505927"/>
  </r>
  <r>
    <s v="Vyhodnoceno kladně - příprava smlouvy"/>
    <x v="0"/>
    <x v="48"/>
    <x v="88"/>
    <s v="111759"/>
    <n v="505927"/>
  </r>
  <r>
    <s v="Vyhodnoceno kladně - příprava smlouvy"/>
    <x v="0"/>
    <x v="48"/>
    <x v="89"/>
    <s v="111619"/>
    <n v="505927"/>
  </r>
  <r>
    <s v="Vydán předběžný souhlas"/>
    <x v="0"/>
    <x v="48"/>
    <x v="89"/>
    <s v="111627"/>
    <n v="505927"/>
  </r>
  <r>
    <s v="Vyhodnoceno kladně - příprava smlouvy"/>
    <x v="0"/>
    <x v="48"/>
    <x v="93"/>
    <s v="177181"/>
    <n v="505927"/>
  </r>
  <r>
    <s v="Vyhodnoceno kladně - příprava smlouvy"/>
    <x v="0"/>
    <x v="48"/>
    <x v="89"/>
    <s v="111601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91"/>
    <n v="505927"/>
  </r>
  <r>
    <s v="Vydán předběžný souhlas"/>
    <x v="0"/>
    <x v="48"/>
    <x v="89"/>
    <s v="111589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9"/>
    <s v="111601"/>
    <n v="505927"/>
  </r>
  <r>
    <s v="Vyhodnoceno kladně - příprava smlouvy"/>
    <x v="0"/>
    <x v="48"/>
    <x v="89"/>
    <s v="111601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61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5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619"/>
    <n v="505927"/>
  </r>
  <r>
    <s v="Vyhodnoceno kladně - příprava smlouvy"/>
    <x v="0"/>
    <x v="48"/>
    <x v="89"/>
    <s v="111601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601"/>
    <n v="505927"/>
  </r>
  <r>
    <s v="Vyhodnoceno kladně - příprava smlouvy"/>
    <x v="0"/>
    <x v="48"/>
    <x v="88"/>
    <s v="305383"/>
    <n v="505927"/>
  </r>
  <r>
    <s v="Vyhodnoceno kladně - příprava smlouvy"/>
    <x v="0"/>
    <x v="48"/>
    <x v="88"/>
    <s v="305383"/>
    <n v="505927"/>
  </r>
  <r>
    <s v="Vyhodnoceno kladně - příprava smlouvy"/>
    <x v="0"/>
    <x v="48"/>
    <x v="88"/>
    <s v="305383"/>
    <n v="505927"/>
  </r>
  <r>
    <s v="Vyhodnoceno kladně - příprava smlouvy"/>
    <x v="0"/>
    <x v="48"/>
    <x v="91"/>
    <s v="17719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91"/>
    <n v="505927"/>
  </r>
  <r>
    <s v="Smlouva - čerpání"/>
    <x v="0"/>
    <x v="48"/>
    <x v="89"/>
    <s v="11158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589"/>
    <n v="505927"/>
  </r>
  <r>
    <s v="Vydán předběžný souhlas"/>
    <x v="0"/>
    <x v="48"/>
    <x v="88"/>
    <s v="111791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8"/>
    <s v="111775"/>
    <n v="505927"/>
  </r>
  <r>
    <s v="Vydán předběžný souhlas"/>
    <x v="0"/>
    <x v="48"/>
    <x v="89"/>
    <s v="11158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9"/>
    <s v="111589"/>
    <n v="505927"/>
  </r>
  <r>
    <s v="Vydán předběžný souhlas"/>
    <x v="0"/>
    <x v="48"/>
    <x v="91"/>
    <s v="177199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589"/>
    <n v="505927"/>
  </r>
  <r>
    <s v="Aktuálně v 1. části hodnocení"/>
    <x v="0"/>
    <x v="48"/>
    <x v="88"/>
    <s v="111759"/>
    <n v="505927"/>
  </r>
  <r>
    <s v="Vydán předběžný souhlas"/>
    <x v="0"/>
    <x v="48"/>
    <x v="89"/>
    <s v="111589"/>
    <n v="505927"/>
  </r>
  <r>
    <s v="Aktuálně v 1. části hodnocení"/>
    <x v="0"/>
    <x v="48"/>
    <x v="88"/>
    <s v="111791"/>
    <n v="505927"/>
  </r>
  <r>
    <s v="Vyhodnoceno kladně - příprava smlouvy"/>
    <x v="0"/>
    <x v="48"/>
    <x v="88"/>
    <s v="111775"/>
    <n v="505927"/>
  </r>
  <r>
    <s v="Vydán předběžný souhlas"/>
    <x v="0"/>
    <x v="48"/>
    <x v="88"/>
    <s v="11175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8"/>
    <s v="305383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9"/>
    <s v="111589"/>
    <n v="505927"/>
  </r>
  <r>
    <s v="Aktuálně v 2. části hodnocení"/>
    <x v="0"/>
    <x v="48"/>
    <x v="88"/>
    <s v="305383"/>
    <n v="505927"/>
  </r>
  <r>
    <s v="Vyhodnoceno kladně - příprava smlouvy"/>
    <x v="0"/>
    <x v="48"/>
    <x v="89"/>
    <s v="111619"/>
    <n v="505927"/>
  </r>
  <r>
    <s v="Vydán předběžný souhlas"/>
    <x v="0"/>
    <x v="48"/>
    <x v="88"/>
    <s v="111775"/>
    <n v="505927"/>
  </r>
  <r>
    <s v="Vyhodnoceno kladně - příprava smlouvy"/>
    <x v="0"/>
    <x v="48"/>
    <x v="89"/>
    <s v="111589"/>
    <n v="505927"/>
  </r>
  <r>
    <s v="Vyhodnoceno kladně - příprava smlouvy"/>
    <x v="0"/>
    <x v="48"/>
    <x v="89"/>
    <s v="111619"/>
    <n v="505927"/>
  </r>
  <r>
    <s v="Vyhodnoceno kladně - příprava smlouvy"/>
    <x v="0"/>
    <x v="48"/>
    <x v="89"/>
    <s v="11161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93"/>
    <s v="177181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91"/>
    <n v="505927"/>
  </r>
  <r>
    <s v="Aktuálně v 1. části hodnocení"/>
    <x v="0"/>
    <x v="48"/>
    <x v="88"/>
    <s v="111775"/>
    <n v="505927"/>
  </r>
  <r>
    <s v="Vyhodnoceno kladně - příprava smlouvy"/>
    <x v="0"/>
    <x v="48"/>
    <x v="93"/>
    <s v="177181"/>
    <n v="505927"/>
  </r>
  <r>
    <s v="Aktuálně v 1. části hodnocení"/>
    <x v="0"/>
    <x v="48"/>
    <x v="88"/>
    <s v="111775"/>
    <n v="505927"/>
  </r>
  <r>
    <s v="Vyhodnoceno kladně - příprava smlouvy"/>
    <x v="0"/>
    <x v="48"/>
    <x v="91"/>
    <s v="177199"/>
    <n v="505927"/>
  </r>
  <r>
    <s v="Vyhodnoceno kladně - příprava smlouvy"/>
    <x v="0"/>
    <x v="48"/>
    <x v="88"/>
    <s v="111775"/>
    <n v="505927"/>
  </r>
  <r>
    <s v="Vydán předběžný souhlas"/>
    <x v="0"/>
    <x v="48"/>
    <x v="89"/>
    <s v="111589"/>
    <n v="505927"/>
  </r>
  <r>
    <s v="Vydán předběžný souhlas"/>
    <x v="0"/>
    <x v="48"/>
    <x v="88"/>
    <s v="111791"/>
    <n v="505927"/>
  </r>
  <r>
    <s v="Vyhodnoceno kladně - příprava smlouvy"/>
    <x v="0"/>
    <x v="48"/>
    <x v="89"/>
    <s v="111589"/>
    <n v="505927"/>
  </r>
  <r>
    <s v="Aktuálně v 1. části hodnocení"/>
    <x v="0"/>
    <x v="48"/>
    <x v="89"/>
    <s v="111619"/>
    <n v="505927"/>
  </r>
  <r>
    <s v="Vyhodnoceno kladně - příprava smlouvy"/>
    <x v="0"/>
    <x v="48"/>
    <x v="88"/>
    <s v="305383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305383"/>
    <n v="505927"/>
  </r>
  <r>
    <s v="Vydán předběžný souhlas"/>
    <x v="0"/>
    <x v="48"/>
    <x v="88"/>
    <s v="111775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305383"/>
    <n v="505927"/>
  </r>
  <r>
    <s v="Vyhodnoceno kladně - příprava smlouvy"/>
    <x v="0"/>
    <x v="48"/>
    <x v="89"/>
    <s v="111589"/>
    <n v="505927"/>
  </r>
  <r>
    <s v="Vydán předběžný souhlas"/>
    <x v="0"/>
    <x v="48"/>
    <x v="88"/>
    <s v="111775"/>
    <n v="505927"/>
  </r>
  <r>
    <s v="Vyhodnoceno kladně - příprava smlouvy"/>
    <x v="0"/>
    <x v="48"/>
    <x v="92"/>
    <s v="111848"/>
    <n v="505927"/>
  </r>
  <r>
    <s v="Vyhodnoceno kladně - příprava smlouvy"/>
    <x v="0"/>
    <x v="48"/>
    <x v="88"/>
    <s v="111759"/>
    <n v="505927"/>
  </r>
  <r>
    <s v="Vyhodnoceno kladně - příprava smlouvy"/>
    <x v="0"/>
    <x v="48"/>
    <x v="93"/>
    <s v="177181"/>
    <n v="505927"/>
  </r>
  <r>
    <s v="Vyhodnoceno kladně - příprava smlouvy"/>
    <x v="0"/>
    <x v="48"/>
    <x v="93"/>
    <s v="177181"/>
    <n v="505927"/>
  </r>
  <r>
    <s v="Vyhodnoceno kladně - příprava smlouvy"/>
    <x v="0"/>
    <x v="48"/>
    <x v="93"/>
    <s v="177181"/>
    <n v="505927"/>
  </r>
  <r>
    <s v="Aktuálně v 2. části hodnocení"/>
    <x v="0"/>
    <x v="48"/>
    <x v="88"/>
    <s v="111791"/>
    <n v="505927"/>
  </r>
  <r>
    <s v="Vyhodnoceno kladně - příprava smlouvy"/>
    <x v="0"/>
    <x v="48"/>
    <x v="92"/>
    <s v="111848"/>
    <n v="505927"/>
  </r>
  <r>
    <s v="Aktuálně v 2. části hodnocení"/>
    <x v="0"/>
    <x v="48"/>
    <x v="88"/>
    <s v="111791"/>
    <n v="505927"/>
  </r>
  <r>
    <s v="Aktuálně v 2. části hodnocení"/>
    <x v="0"/>
    <x v="48"/>
    <x v="88"/>
    <s v="111775"/>
    <n v="505927"/>
  </r>
  <r>
    <s v="Aktuálně v 1. části hodnocení"/>
    <x v="0"/>
    <x v="48"/>
    <x v="88"/>
    <s v="111791"/>
    <n v="505927"/>
  </r>
  <r>
    <s v="Aktuálně v 2. části hodnocení"/>
    <x v="0"/>
    <x v="48"/>
    <x v="89"/>
    <s v="111619"/>
    <n v="505927"/>
  </r>
  <r>
    <s v="Vyhodnoceno kladně - příprava smlouvy"/>
    <x v="0"/>
    <x v="48"/>
    <x v="88"/>
    <s v="111775"/>
    <n v="505927"/>
  </r>
  <r>
    <s v="Aktuálně v 1. části hodnocení"/>
    <x v="0"/>
    <x v="48"/>
    <x v="89"/>
    <s v="111589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305383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75"/>
    <n v="505927"/>
  </r>
  <r>
    <s v="Aktuálně v 2. části hodnocení"/>
    <x v="0"/>
    <x v="48"/>
    <x v="88"/>
    <s v="305383"/>
    <n v="505927"/>
  </r>
  <r>
    <s v="Vydán předběžný souhlas"/>
    <x v="0"/>
    <x v="48"/>
    <x v="88"/>
    <s v="305383"/>
    <n v="505927"/>
  </r>
  <r>
    <s v="Vyhodnoceno kladně - příprava smlouvy"/>
    <x v="0"/>
    <x v="48"/>
    <x v="88"/>
    <s v="111775"/>
    <n v="505927"/>
  </r>
  <r>
    <s v="Vydán předběžný souhlas"/>
    <x v="0"/>
    <x v="48"/>
    <x v="89"/>
    <s v="111589"/>
    <n v="505927"/>
  </r>
  <r>
    <s v="Aktuálně v 2. části hodnocení"/>
    <x v="0"/>
    <x v="48"/>
    <x v="94"/>
    <s v="111872"/>
    <n v="505927"/>
  </r>
  <r>
    <s v="Aktuálně v 2. části hodnocení"/>
    <x v="0"/>
    <x v="48"/>
    <x v="94"/>
    <s v="111872"/>
    <n v="505927"/>
  </r>
  <r>
    <s v="Aktuálně v 2. části hodnocení"/>
    <x v="0"/>
    <x v="48"/>
    <x v="94"/>
    <s v="111872"/>
    <n v="505927"/>
  </r>
  <r>
    <s v="Vyhodnoceno kladně - příprava smlouvy"/>
    <x v="0"/>
    <x v="48"/>
    <x v="88"/>
    <s v="111791"/>
    <n v="505927"/>
  </r>
  <r>
    <s v="Aktuálně v 2. části hodnocení"/>
    <x v="0"/>
    <x v="48"/>
    <x v="88"/>
    <s v="111791"/>
    <n v="505927"/>
  </r>
  <r>
    <s v="Aktuálně v 1. části hodnocení"/>
    <x v="0"/>
    <x v="48"/>
    <x v="94"/>
    <s v="111872; 111872"/>
    <n v="505927"/>
  </r>
  <r>
    <s v="Aktuálně v 1. části hodnocení"/>
    <x v="0"/>
    <x v="48"/>
    <x v="88"/>
    <s v="111775"/>
    <n v="505927"/>
  </r>
  <r>
    <s v="Vyhodnoceno kladně - příprava smlouvy"/>
    <x v="0"/>
    <x v="48"/>
    <x v="88"/>
    <s v="111775"/>
    <n v="505927"/>
  </r>
  <r>
    <s v="Vyhodnoceno kladně - příprava smlouvy"/>
    <x v="0"/>
    <x v="48"/>
    <x v="88"/>
    <s v="305383"/>
    <n v="505927"/>
  </r>
  <r>
    <s v="Aktuálně v 2. části hodnocení"/>
    <x v="0"/>
    <x v="48"/>
    <x v="89"/>
    <s v="111589"/>
    <n v="505927"/>
  </r>
  <r>
    <s v="Vyhodnoceno kladně - příprava smlouvy"/>
    <x v="0"/>
    <x v="48"/>
    <x v="88"/>
    <s v="111775"/>
    <n v="505927"/>
  </r>
  <r>
    <s v="Vydán předběžný souhlas"/>
    <x v="0"/>
    <x v="48"/>
    <x v="88"/>
    <s v="305383"/>
    <n v="505927"/>
  </r>
  <r>
    <s v="Vyhodnoceno kladně - příprava smlouvy"/>
    <x v="0"/>
    <x v="48"/>
    <x v="89"/>
    <s v="111619; 111619"/>
    <n v="505927"/>
  </r>
  <r>
    <s v="Vyhodnoceno kladně - příprava smlouvy"/>
    <x v="0"/>
    <x v="48"/>
    <x v="88"/>
    <s v="111791"/>
    <n v="505927"/>
  </r>
  <r>
    <s v="Vydán předběžný souhlas"/>
    <x v="0"/>
    <x v="48"/>
    <x v="89"/>
    <s v="111589"/>
    <n v="505927"/>
  </r>
  <r>
    <s v="Vyhodnoceno kladně - příprava smlouvy"/>
    <x v="0"/>
    <x v="48"/>
    <x v="90"/>
    <s v="177172"/>
    <n v="505927"/>
  </r>
  <r>
    <s v="Vyhodnoceno kladně - příprava smlouvy"/>
    <x v="0"/>
    <x v="48"/>
    <x v="88"/>
    <s v="111775"/>
    <n v="505927"/>
  </r>
  <r>
    <s v="Aktuálně v 2. části hodnocení"/>
    <x v="0"/>
    <x v="48"/>
    <x v="94"/>
    <s v="111872"/>
    <n v="505927"/>
  </r>
  <r>
    <s v="Aktuálně v 1. části hodnocení"/>
    <x v="0"/>
    <x v="48"/>
    <x v="88"/>
    <s v="111791; 111791; 111791"/>
    <n v="505927"/>
  </r>
  <r>
    <s v="Aktuálně v 1. části hodnocení"/>
    <x v="0"/>
    <x v="48"/>
    <x v="94"/>
    <s v="111872"/>
    <n v="505927"/>
  </r>
  <r>
    <s v="Vydán předběžný souhlas"/>
    <x v="0"/>
    <x v="48"/>
    <x v="88"/>
    <s v="111791"/>
    <n v="505927"/>
  </r>
  <r>
    <s v="Aktuálně v 1. části hodnocení"/>
    <x v="0"/>
    <x v="48"/>
    <x v="88"/>
    <s v="111791"/>
    <n v="505927"/>
  </r>
  <r>
    <s v="Vydán předběžný souhlas"/>
    <x v="0"/>
    <x v="48"/>
    <x v="89"/>
    <s v="111589"/>
    <n v="505927"/>
  </r>
  <r>
    <s v="Aktuálně v 1. části hodnocení"/>
    <x v="0"/>
    <x v="48"/>
    <x v="93"/>
    <s v="177181"/>
    <n v="505927"/>
  </r>
  <r>
    <s v="Vydán předběžný souhlas"/>
    <x v="0"/>
    <x v="48"/>
    <x v="88"/>
    <s v="111775"/>
    <n v="505927"/>
  </r>
  <r>
    <s v="Vydán předběžný souhlas"/>
    <x v="0"/>
    <x v="48"/>
    <x v="89"/>
    <s v="111601"/>
    <n v="505927"/>
  </r>
  <r>
    <s v="Aktuálně v 1. části hodnocení"/>
    <x v="0"/>
    <x v="48"/>
    <x v="89"/>
    <s v="111601"/>
    <n v="505927"/>
  </r>
  <r>
    <s v="Aktuálně v 2. části hodnocení"/>
    <x v="0"/>
    <x v="48"/>
    <x v="89"/>
    <s v="111589"/>
    <n v="505927"/>
  </r>
  <r>
    <s v="Aktuálně v 1. části hodnocení"/>
    <x v="0"/>
    <x v="48"/>
    <x v="89"/>
    <s v="111619"/>
    <n v="505927"/>
  </r>
  <r>
    <s v="Aktuálně v 1. části hodnocení"/>
    <x v="0"/>
    <x v="48"/>
    <x v="89"/>
    <s v="111619"/>
    <n v="505927"/>
  </r>
  <r>
    <s v="Vydán předběžný souhlas"/>
    <x v="0"/>
    <x v="48"/>
    <x v="88"/>
    <s v="111791"/>
    <n v="505927"/>
  </r>
  <r>
    <s v="Vydán předběžný souhlas"/>
    <x v="0"/>
    <x v="48"/>
    <x v="89"/>
    <s v="111627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94"/>
    <s v="111872"/>
    <n v="505927"/>
  </r>
  <r>
    <s v="Aktuálně v 1. části hodnocení"/>
    <x v="0"/>
    <x v="48"/>
    <x v="89"/>
    <s v="111619"/>
    <n v="505927"/>
  </r>
  <r>
    <s v="Vydán předběžný souhlas"/>
    <x v="0"/>
    <x v="48"/>
    <x v="89"/>
    <s v="111627"/>
    <n v="505927"/>
  </r>
  <r>
    <s v="Vydán předběžný souhlas"/>
    <x v="0"/>
    <x v="48"/>
    <x v="89"/>
    <s v="111589"/>
    <n v="505927"/>
  </r>
  <r>
    <s v="Vyhodnoceno kladně - příprava smlouvy"/>
    <x v="0"/>
    <x v="48"/>
    <x v="88"/>
    <s v="111791"/>
    <n v="505927"/>
  </r>
  <r>
    <s v="Vydán předběžný souhlas"/>
    <x v="0"/>
    <x v="48"/>
    <x v="88"/>
    <s v="111775"/>
    <n v="505927"/>
  </r>
  <r>
    <s v="Aktuálně v 1. části hodnocení"/>
    <x v="0"/>
    <x v="48"/>
    <x v="88"/>
    <s v="111775"/>
    <n v="505927"/>
  </r>
  <r>
    <s v="Aktuálně v 1. části hodnocení"/>
    <x v="0"/>
    <x v="48"/>
    <x v="88"/>
    <s v="111775"/>
    <n v="505927"/>
  </r>
  <r>
    <s v="Aktuálně v 1. části hodnocení"/>
    <x v="0"/>
    <x v="48"/>
    <x v="89"/>
    <s v="111589"/>
    <n v="505927"/>
  </r>
  <r>
    <s v="Vydán předběžný souhlas"/>
    <x v="0"/>
    <x v="48"/>
    <x v="88"/>
    <s v="111775"/>
    <n v="505927"/>
  </r>
  <r>
    <s v="Aktuálně v 1. části hodnocení"/>
    <x v="0"/>
    <x v="48"/>
    <x v="89"/>
    <s v="111619"/>
    <n v="505927"/>
  </r>
  <r>
    <s v="Vyhodnoceno kladně - příprava smlouvy"/>
    <x v="0"/>
    <x v="48"/>
    <x v="88"/>
    <s v="111775"/>
    <n v="505927"/>
  </r>
  <r>
    <s v="Aktuálně v 1. části hodnocení"/>
    <x v="0"/>
    <x v="48"/>
    <x v="88"/>
    <s v="111775"/>
    <n v="505927"/>
  </r>
  <r>
    <s v="Vyhodnoceno kladně - příprava smlouvy"/>
    <x v="0"/>
    <x v="48"/>
    <x v="90"/>
    <s v="177172"/>
    <n v="505927"/>
  </r>
  <r>
    <s v="Vydán předběžný souhlas"/>
    <x v="0"/>
    <x v="48"/>
    <x v="88"/>
    <s v="111759"/>
    <n v="505927"/>
  </r>
  <r>
    <s v="Aktuálně v 1. části hodnocení"/>
    <x v="0"/>
    <x v="48"/>
    <x v="88"/>
    <s v="111791"/>
    <n v="505927"/>
  </r>
  <r>
    <s v="Vyhodnoceno kladně - příprava smlouvy"/>
    <x v="0"/>
    <x v="48"/>
    <x v="89"/>
    <s v="111589"/>
    <n v="505927"/>
  </r>
  <r>
    <s v="Aktuálně v 2. části hodnocení"/>
    <x v="0"/>
    <x v="48"/>
    <x v="94"/>
    <s v="111872"/>
    <n v="505927"/>
  </r>
  <r>
    <s v="Vyhodnoceno kladně - příprava smlouvy"/>
    <x v="0"/>
    <x v="48"/>
    <x v="89"/>
    <s v="111619"/>
    <n v="505927"/>
  </r>
  <r>
    <s v="Vyhodnoceno kladně - příprava smlouvy"/>
    <x v="0"/>
    <x v="48"/>
    <x v="89"/>
    <s v="111589"/>
    <n v="505927"/>
  </r>
  <r>
    <s v="Aktuálně v 1. části hodnocení"/>
    <x v="0"/>
    <x v="48"/>
    <x v="96"/>
    <s v="111562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75"/>
    <n v="505927"/>
  </r>
  <r>
    <s v="Aktuálně v 1. části hodnocení"/>
    <x v="0"/>
    <x v="48"/>
    <x v="89"/>
    <s v="111627"/>
    <n v="505927"/>
  </r>
  <r>
    <s v="Aktuálně v 1. části hodnocení"/>
    <x v="0"/>
    <x v="48"/>
    <x v="88"/>
    <s v="111791"/>
    <n v="505927"/>
  </r>
  <r>
    <s v="Aktuálně v 2. části hodnocení"/>
    <x v="0"/>
    <x v="48"/>
    <x v="88"/>
    <s v="111759"/>
    <n v="505927"/>
  </r>
  <r>
    <s v="Aktuálně v 1. části hodnocení"/>
    <x v="0"/>
    <x v="48"/>
    <x v="88"/>
    <s v="111775"/>
    <n v="505927"/>
  </r>
  <r>
    <s v="Aktuálně v 1. části hodnocení"/>
    <x v="0"/>
    <x v="48"/>
    <x v="88"/>
    <s v="111791"/>
    <n v="505927"/>
  </r>
  <r>
    <s v="Aktuálně v 1. části hodnocení"/>
    <x v="0"/>
    <x v="48"/>
    <x v="91"/>
    <s v="177199"/>
    <n v="505927"/>
  </r>
  <r>
    <s v="Aktuálně v 1. části hodnocení"/>
    <x v="0"/>
    <x v="48"/>
    <x v="88"/>
    <s v="111775"/>
    <n v="505927"/>
  </r>
  <r>
    <s v="Vydán předběžný souhlas"/>
    <x v="0"/>
    <x v="48"/>
    <x v="88"/>
    <s v="305383"/>
    <n v="505927"/>
  </r>
  <r>
    <s v="Aktuálně v 1. části hodnocení"/>
    <x v="0"/>
    <x v="48"/>
    <x v="88"/>
    <s v="111791"/>
    <n v="505927"/>
  </r>
  <r>
    <s v="Vyhodnoceno kladně - příprava smlouvy"/>
    <x v="0"/>
    <x v="48"/>
    <x v="88"/>
    <s v="111791"/>
    <n v="505927"/>
  </r>
  <r>
    <s v="Vyhodnoceno kladně - příprava smlouvy"/>
    <x v="0"/>
    <x v="48"/>
    <x v="88"/>
    <s v="111791"/>
    <n v="505927"/>
  </r>
  <r>
    <s v="Aktuálně v 1. části hodnocení"/>
    <x v="0"/>
    <x v="48"/>
    <x v="89"/>
    <s v="111619"/>
    <n v="505927"/>
  </r>
  <r>
    <s v="Aktuálně v 1. části hodnocení"/>
    <x v="0"/>
    <x v="48"/>
    <x v="89"/>
    <s v="111627"/>
    <n v="505927"/>
  </r>
  <r>
    <s v="Aktuálně v 1. části hodnocení"/>
    <x v="0"/>
    <x v="48"/>
    <x v="91"/>
    <s v="177199"/>
    <n v="505927"/>
  </r>
  <r>
    <s v="Vydán předběžný souhlas"/>
    <x v="0"/>
    <x v="48"/>
    <x v="88"/>
    <s v="111791"/>
    <n v="505927"/>
  </r>
  <r>
    <s v="Aktuálně v 1. části hodnocení"/>
    <x v="0"/>
    <x v="48"/>
    <x v="91"/>
    <s v="177199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75"/>
    <n v="505927"/>
  </r>
  <r>
    <s v="Aktuálně v 1. části hodnocení"/>
    <x v="0"/>
    <x v="48"/>
    <x v="89"/>
    <s v="111589"/>
    <n v="505927"/>
  </r>
  <r>
    <s v="Vydán předběžný souhlas"/>
    <x v="0"/>
    <x v="48"/>
    <x v="88"/>
    <s v="305383"/>
    <n v="505927"/>
  </r>
  <r>
    <s v="Aktuálně v 1. části hodnocení"/>
    <x v="0"/>
    <x v="48"/>
    <x v="94"/>
    <s v="111872"/>
    <n v="505927"/>
  </r>
  <r>
    <s v="Aktuálně v 1. části hodnocení"/>
    <x v="0"/>
    <x v="48"/>
    <x v="88"/>
    <s v="305383"/>
    <n v="505927"/>
  </r>
  <r>
    <s v="Aktuálně v 1. části hodnocení"/>
    <x v="0"/>
    <x v="48"/>
    <x v="88"/>
    <s v="305383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67"/>
    <n v="505927"/>
  </r>
  <r>
    <s v="Aktuálně v 1. části hodnocení"/>
    <x v="0"/>
    <x v="48"/>
    <x v="89"/>
    <s v="111627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59"/>
    <n v="505927"/>
  </r>
  <r>
    <s v="Aktuálně v 1. části hodnocení"/>
    <x v="0"/>
    <x v="48"/>
    <x v="89"/>
    <s v="111619"/>
    <n v="505927"/>
  </r>
  <r>
    <s v="Aktuálně v 1. části hodnocení"/>
    <x v="0"/>
    <x v="48"/>
    <x v="89"/>
    <s v="111627"/>
    <n v="505927"/>
  </r>
  <r>
    <s v="Aktuálně v 1. části hodnocení"/>
    <x v="0"/>
    <x v="48"/>
    <x v="88"/>
    <s v="111775"/>
    <n v="505927"/>
  </r>
  <r>
    <s v="Aktuálně v 1. části hodnocení"/>
    <x v="0"/>
    <x v="48"/>
    <x v="89"/>
    <s v="111589"/>
    <n v="505927"/>
  </r>
  <r>
    <s v="Aktuálně v 1. části hodnocení"/>
    <x v="0"/>
    <x v="48"/>
    <x v="89"/>
    <s v="111589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59"/>
    <n v="505927"/>
  </r>
  <r>
    <s v="Vydán předběžný souhlas"/>
    <x v="0"/>
    <x v="48"/>
    <x v="89"/>
    <s v="111589"/>
    <n v="505927"/>
  </r>
  <r>
    <s v="Aktuálně v 1. části hodnocení"/>
    <x v="0"/>
    <x v="48"/>
    <x v="89"/>
    <s v="111589"/>
    <n v="505927"/>
  </r>
  <r>
    <s v="Aktuálně v 1. části hodnocení"/>
    <x v="0"/>
    <x v="48"/>
    <x v="89"/>
    <s v="111619"/>
    <n v="505927"/>
  </r>
  <r>
    <s v="Aktuálně v 1. části hodnocení"/>
    <x v="0"/>
    <x v="48"/>
    <x v="88"/>
    <s v="111775; 111775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75"/>
    <n v="505927"/>
  </r>
  <r>
    <s v="Aktuálně v 1. části hodnocení"/>
    <x v="0"/>
    <x v="48"/>
    <x v="88"/>
    <s v="111759"/>
    <n v="505927"/>
  </r>
  <r>
    <s v="Aktuálně v 1. části hodnocení"/>
    <x v="0"/>
    <x v="48"/>
    <x v="89"/>
    <s v="111619"/>
    <n v="505927"/>
  </r>
  <r>
    <s v="Aktuálně v 1. části hodnocení"/>
    <x v="0"/>
    <x v="48"/>
    <x v="89"/>
    <s v="111589"/>
    <n v="505927"/>
  </r>
  <r>
    <s v="Aktuálně v 1. části hodnocení"/>
    <x v="0"/>
    <x v="48"/>
    <x v="88"/>
    <s v="111791"/>
    <n v="505927"/>
  </r>
  <r>
    <s v="Aktuálně v 1. části hodnocení"/>
    <x v="0"/>
    <x v="48"/>
    <x v="94"/>
    <s v="111872"/>
    <n v="505927"/>
  </r>
  <r>
    <s v="Aktuálně v 1. části hodnocení"/>
    <x v="0"/>
    <x v="48"/>
    <x v="89"/>
    <s v="111635"/>
    <n v="505927"/>
  </r>
  <r>
    <s v="Aktuálně v 1. části hodnocení"/>
    <x v="0"/>
    <x v="48"/>
    <x v="89"/>
    <s v="111627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59"/>
    <n v="505927"/>
  </r>
  <r>
    <s v="Aktuálně v 1. části hodnocení"/>
    <x v="0"/>
    <x v="48"/>
    <x v="91"/>
    <s v="177199"/>
    <n v="505927"/>
  </r>
  <r>
    <s v="Aktuálně v 1. části hodnocení"/>
    <x v="0"/>
    <x v="48"/>
    <x v="88"/>
    <s v="111775; 111775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59"/>
    <n v="505927"/>
  </r>
  <r>
    <s v="Aktuálně v 1. části hodnocení"/>
    <x v="0"/>
    <x v="48"/>
    <x v="89"/>
    <s v="111601"/>
    <n v="505927"/>
  </r>
  <r>
    <s v="Aktuálně v 1. části hodnocení"/>
    <x v="0"/>
    <x v="48"/>
    <x v="89"/>
    <s v="111627"/>
    <n v="505927"/>
  </r>
  <r>
    <s v="Aktuálně v 1. části hodnocení"/>
    <x v="0"/>
    <x v="48"/>
    <x v="89"/>
    <s v="111589"/>
    <n v="505927"/>
  </r>
  <r>
    <s v="Aktuálně v 1. části hodnocení"/>
    <x v="0"/>
    <x v="48"/>
    <x v="88"/>
    <s v="111759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91; 111791"/>
    <n v="505927"/>
  </r>
  <r>
    <s v="Aktuálně v 1. části hodnocení"/>
    <x v="0"/>
    <x v="48"/>
    <x v="89"/>
    <s v="111589"/>
    <n v="505927"/>
  </r>
  <r>
    <s v="Aktuálně v 1. části hodnocení"/>
    <x v="0"/>
    <x v="48"/>
    <x v="88"/>
    <s v="305383"/>
    <n v="505927"/>
  </r>
  <r>
    <s v="Aktuálně v 1. části hodnocení"/>
    <x v="0"/>
    <x v="48"/>
    <x v="93"/>
    <s v="177181"/>
    <n v="505927"/>
  </r>
  <r>
    <s v="Aktuálně v 1. části hodnocení"/>
    <x v="0"/>
    <x v="48"/>
    <x v="95"/>
    <s v="328944"/>
    <n v="505927"/>
  </r>
  <r>
    <s v="Aktuálně v 1. části hodnocení"/>
    <x v="0"/>
    <x v="48"/>
    <x v="88"/>
    <s v="111775"/>
    <n v="505927"/>
  </r>
  <r>
    <s v="Aktuálně v 1. části hodnocení"/>
    <x v="0"/>
    <x v="48"/>
    <x v="93"/>
    <s v="177181"/>
    <n v="505927"/>
  </r>
  <r>
    <s v="Aktuálně v 1. části hodnocení"/>
    <x v="0"/>
    <x v="48"/>
    <x v="89"/>
    <s v="111589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75"/>
    <n v="505927"/>
  </r>
  <r>
    <s v="Aktuálně v 1. části hodnocení"/>
    <x v="0"/>
    <x v="48"/>
    <x v="94"/>
    <s v="111872"/>
    <n v="505927"/>
  </r>
  <r>
    <s v="Aktuálně v 1. části hodnocení"/>
    <x v="0"/>
    <x v="48"/>
    <x v="89"/>
    <s v="111589"/>
    <n v="505927"/>
  </r>
  <r>
    <s v="Aktuálně v 1. části hodnocení"/>
    <x v="0"/>
    <x v="48"/>
    <x v="88"/>
    <s v="111775"/>
    <n v="505927"/>
  </r>
  <r>
    <s v="Aktuálně v 1. části hodnocení"/>
    <x v="0"/>
    <x v="48"/>
    <x v="91"/>
    <s v="177199"/>
    <n v="505927"/>
  </r>
  <r>
    <s v="Aktuálně v 1. části hodnocení"/>
    <x v="0"/>
    <x v="48"/>
    <x v="95"/>
    <s v="328944"/>
    <n v="505927"/>
  </r>
  <r>
    <s v="Aktuálně v 1. části hodnocení"/>
    <x v="0"/>
    <x v="48"/>
    <x v="88"/>
    <s v="111775"/>
    <n v="505927"/>
  </r>
  <r>
    <s v="Aktuálně v 1. části hodnocení"/>
    <x v="0"/>
    <x v="48"/>
    <x v="88"/>
    <s v="111775"/>
    <n v="505927"/>
  </r>
  <r>
    <s v="Aktuálně v 1. části hodnocení"/>
    <x v="0"/>
    <x v="48"/>
    <x v="88"/>
    <s v="111775"/>
    <n v="505927"/>
  </r>
  <r>
    <s v="Aktuálně v 1. části hodnocení"/>
    <x v="0"/>
    <x v="48"/>
    <x v="88"/>
    <s v="111791"/>
    <n v="505927"/>
  </r>
  <r>
    <s v="Aktuálně v 1. části hodnocení"/>
    <x v="0"/>
    <x v="48"/>
    <x v="88"/>
    <s v="111791"/>
    <n v="505927"/>
  </r>
  <r>
    <s v="Aktuálně v 1. části hodnocení"/>
    <x v="0"/>
    <x v="48"/>
    <x v="89"/>
    <s v="111601"/>
    <n v="505927"/>
  </r>
  <r>
    <s v="Smlouva - čerpání"/>
    <x v="0"/>
    <x v="49"/>
    <x v="97"/>
    <s v="112496"/>
    <n v="599069"/>
  </r>
  <r>
    <s v="Smlouva - čerpání"/>
    <x v="0"/>
    <x v="50"/>
    <x v="98"/>
    <s v="120375"/>
    <n v="599077"/>
  </r>
  <r>
    <s v="Smlouva - čerpání"/>
    <x v="0"/>
    <x v="50"/>
    <x v="98"/>
    <s v="120375"/>
    <n v="599077"/>
  </r>
  <r>
    <s v="Smlouva - čerpání"/>
    <x v="0"/>
    <x v="50"/>
    <x v="98"/>
    <s v="120375"/>
    <n v="599077"/>
  </r>
  <r>
    <s v="Vyhodnoceno kladně - příprava smlouvy"/>
    <x v="0"/>
    <x v="50"/>
    <x v="98"/>
    <s v="120375"/>
    <n v="599077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Vydán předběžný souhlas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100"/>
    <s v="120707"/>
    <n v="540684"/>
  </r>
  <r>
    <s v="Smlouva - čerpání"/>
    <x v="1"/>
    <x v="51"/>
    <x v="99"/>
    <s v="120693"/>
    <n v="540684"/>
  </r>
  <r>
    <s v="Vyhodnoceno kladně - příprava smlouvy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Smlouva - čerpání"/>
    <x v="1"/>
    <x v="51"/>
    <x v="99"/>
    <s v="120693"/>
    <n v="540684"/>
  </r>
  <r>
    <s v="Vydán předběžný souhlas"/>
    <x v="1"/>
    <x v="51"/>
    <x v="99"/>
    <s v="120693"/>
    <n v="540684"/>
  </r>
  <r>
    <s v="Smlouva - čerpání"/>
    <x v="1"/>
    <x v="51"/>
    <x v="99"/>
    <s v="120693"/>
    <n v="540684"/>
  </r>
  <r>
    <s v="Vyhodnoceno kladně - příprava smlouvy"/>
    <x v="1"/>
    <x v="51"/>
    <x v="99"/>
    <s v="120693"/>
    <n v="540684"/>
  </r>
  <r>
    <s v="Vyhodnoceno kladně - příprava smlouvy"/>
    <x v="1"/>
    <x v="51"/>
    <x v="99"/>
    <s v="120693"/>
    <n v="540684"/>
  </r>
  <r>
    <s v="Vyhodnoceno kladně - příprava smlouvy"/>
    <x v="1"/>
    <x v="51"/>
    <x v="99"/>
    <s v="120693"/>
    <n v="540684"/>
  </r>
  <r>
    <s v="Vyhodnoceno kladně - příprava smlouvy"/>
    <x v="1"/>
    <x v="51"/>
    <x v="99"/>
    <s v="120693"/>
    <n v="540684"/>
  </r>
  <r>
    <s v="Vyhodnoceno kladně - příprava smlouvy"/>
    <x v="1"/>
    <x v="51"/>
    <x v="99"/>
    <s v="120693"/>
    <n v="540684"/>
  </r>
  <r>
    <s v="Vydán předběžný souhlas"/>
    <x v="1"/>
    <x v="51"/>
    <x v="99"/>
    <s v="120693"/>
    <n v="540684"/>
  </r>
  <r>
    <s v="Aktuálně v 2. části hodnocení"/>
    <x v="1"/>
    <x v="51"/>
    <x v="99"/>
    <s v="120693"/>
    <n v="540684"/>
  </r>
  <r>
    <s v="Aktuálně v 1. části hodnocení"/>
    <x v="1"/>
    <x v="51"/>
    <x v="99"/>
    <s v="120693"/>
    <n v="540684"/>
  </r>
  <r>
    <s v="Vyhodnoceno kladně - příprava smlouvy"/>
    <x v="1"/>
    <x v="51"/>
    <x v="99"/>
    <s v="120693"/>
    <n v="540684"/>
  </r>
  <r>
    <s v="Vyhodnoceno kladně - příprava smlouvy"/>
    <x v="1"/>
    <x v="51"/>
    <x v="99"/>
    <s v="120693"/>
    <n v="540684"/>
  </r>
  <r>
    <s v="Aktuálně v 1. části hodnocení"/>
    <x v="1"/>
    <x v="51"/>
    <x v="100"/>
    <s v="120707"/>
    <n v="540684"/>
  </r>
  <r>
    <s v="Aktuálně v 1. části hodnocení"/>
    <x v="1"/>
    <x v="51"/>
    <x v="99"/>
    <s v="120693"/>
    <n v="540684"/>
  </r>
  <r>
    <s v="Aktuálně v 1. části hodnocení"/>
    <x v="1"/>
    <x v="51"/>
    <x v="99"/>
    <s v="120693"/>
    <n v="540684"/>
  </r>
  <r>
    <s v="Aktuálně v 1. části hodnocení"/>
    <x v="1"/>
    <x v="51"/>
    <x v="99"/>
    <s v="120693; 120693"/>
    <n v="540684"/>
  </r>
  <r>
    <s v="Vyhodnoceno kladně - příprava smlouvy"/>
    <x v="1"/>
    <x v="52"/>
    <x v="101"/>
    <s v="183784"/>
    <n v="541346"/>
  </r>
  <r>
    <s v="Vyhodnoceno kladně - příprava smlouvy"/>
    <x v="1"/>
    <x v="52"/>
    <x v="101"/>
    <s v="183814"/>
    <n v="541346"/>
  </r>
  <r>
    <s v="Vyhodnoceno kladně - příprava smlouvy"/>
    <x v="1"/>
    <x v="52"/>
    <x v="101"/>
    <s v="183814"/>
    <n v="541346"/>
  </r>
  <r>
    <s v="Vyhodnoceno kladně - příprava smlouvy"/>
    <x v="1"/>
    <x v="52"/>
    <x v="101"/>
    <s v="183814"/>
    <n v="541346"/>
  </r>
  <r>
    <s v="Smlouva - čerpání"/>
    <x v="0"/>
    <x v="53"/>
    <x v="102"/>
    <s v="147001"/>
    <n v="599832"/>
  </r>
  <r>
    <s v="Smlouva - čerpání"/>
    <x v="0"/>
    <x v="53"/>
    <x v="102"/>
    <s v="147001"/>
    <n v="599832"/>
  </r>
  <r>
    <s v="Smlouva - čerpání"/>
    <x v="1"/>
    <x v="54"/>
    <x v="103"/>
    <s v="148415"/>
    <n v="553484"/>
  </r>
  <r>
    <s v="Smlouva - čerpání"/>
    <x v="1"/>
    <x v="54"/>
    <x v="103"/>
    <s v="148440"/>
    <n v="553484"/>
  </r>
  <r>
    <s v="Smlouva - čerpání"/>
    <x v="1"/>
    <x v="54"/>
    <x v="103"/>
    <s v="148415"/>
    <n v="553484"/>
  </r>
  <r>
    <s v="Smlouva - čerpání"/>
    <x v="1"/>
    <x v="54"/>
    <x v="103"/>
    <s v="148415"/>
    <n v="553484"/>
  </r>
  <r>
    <s v="Smlouva - čerpání"/>
    <x v="1"/>
    <x v="54"/>
    <x v="103"/>
    <s v="148415"/>
    <n v="553484"/>
  </r>
  <r>
    <s v="Smlouva - čerpání"/>
    <x v="1"/>
    <x v="54"/>
    <x v="103"/>
    <s v="148415"/>
    <n v="553484"/>
  </r>
  <r>
    <s v="Smlouva - čerpání"/>
    <x v="1"/>
    <x v="54"/>
    <x v="104"/>
    <s v="148474"/>
    <n v="553484"/>
  </r>
  <r>
    <s v="Smlouva - čerpání"/>
    <x v="1"/>
    <x v="54"/>
    <x v="103"/>
    <s v="148415"/>
    <n v="553484"/>
  </r>
  <r>
    <s v="Smlouva - čerpání"/>
    <x v="1"/>
    <x v="54"/>
    <x v="104"/>
    <s v="148474"/>
    <n v="553484"/>
  </r>
  <r>
    <s v="Vyhodnoceno kladně - příprava smlouvy"/>
    <x v="1"/>
    <x v="54"/>
    <x v="103"/>
    <s v="148415"/>
    <n v="553484"/>
  </r>
  <r>
    <s v="Smlouva - čerpání"/>
    <x v="1"/>
    <x v="54"/>
    <x v="103"/>
    <s v="148440"/>
    <n v="553484"/>
  </r>
  <r>
    <s v="Smlouva - čerpání"/>
    <x v="1"/>
    <x v="54"/>
    <x v="103"/>
    <s v="148440"/>
    <n v="553484"/>
  </r>
  <r>
    <s v="Vyhodnoceno kladně - příprava smlouvy"/>
    <x v="1"/>
    <x v="54"/>
    <x v="103"/>
    <s v="148440"/>
    <n v="553484"/>
  </r>
  <r>
    <s v="Vyhodnoceno kladně - příprava smlouvy"/>
    <x v="1"/>
    <x v="54"/>
    <x v="103"/>
    <s v="148440"/>
    <n v="553484"/>
  </r>
  <r>
    <s v="Smlouva - čerpání"/>
    <x v="1"/>
    <x v="54"/>
    <x v="103"/>
    <s v="148440"/>
    <n v="553484"/>
  </r>
  <r>
    <s v="Aktuálně v 2. části hodnocení"/>
    <x v="1"/>
    <x v="54"/>
    <x v="103"/>
    <s v="148440"/>
    <n v="553484"/>
  </r>
  <r>
    <s v="Vyhodnoceno kladně - příprava smlouvy"/>
    <x v="1"/>
    <x v="54"/>
    <x v="103"/>
    <s v="148440; 148440"/>
    <n v="553484"/>
  </r>
  <r>
    <s v="Vyhodnoceno kladně - příprava smlouvy"/>
    <x v="1"/>
    <x v="54"/>
    <x v="103"/>
    <s v="148440"/>
    <n v="553484"/>
  </r>
  <r>
    <s v="Vyhodnoceno kladně - příprava smlouvy"/>
    <x v="1"/>
    <x v="54"/>
    <x v="103"/>
    <s v="148440"/>
    <n v="553484"/>
  </r>
  <r>
    <s v="Vyhodnoceno kladně - příprava smlouvy"/>
    <x v="1"/>
    <x v="54"/>
    <x v="103"/>
    <s v="148415"/>
    <n v="553484"/>
  </r>
  <r>
    <s v="Vyhodnoceno kladně - příprava smlouvy"/>
    <x v="1"/>
    <x v="54"/>
    <x v="103"/>
    <s v="148440"/>
    <n v="553484"/>
  </r>
  <r>
    <s v="Vyhodnoceno kladně - příprava smlouvy"/>
    <x v="1"/>
    <x v="54"/>
    <x v="103"/>
    <s v="148415"/>
    <n v="553484"/>
  </r>
  <r>
    <s v="Vyhodnoceno kladně - příprava smlouvy"/>
    <x v="1"/>
    <x v="54"/>
    <x v="103"/>
    <s v="148440"/>
    <n v="553484"/>
  </r>
  <r>
    <s v="Vyhodnoceno kladně - příprava smlouvy"/>
    <x v="1"/>
    <x v="54"/>
    <x v="103"/>
    <s v="148440"/>
    <n v="553484"/>
  </r>
  <r>
    <s v="Vyhodnoceno kladně - příprava smlouvy"/>
    <x v="1"/>
    <x v="54"/>
    <x v="104"/>
    <s v="148474"/>
    <n v="553484"/>
  </r>
  <r>
    <s v="Vyhodnoceno kladně - příprava smlouvy"/>
    <x v="1"/>
    <x v="54"/>
    <x v="103"/>
    <s v="148415"/>
    <n v="553484"/>
  </r>
  <r>
    <s v="Vyhodnoceno kladně - příprava smlouvy"/>
    <x v="1"/>
    <x v="54"/>
    <x v="103"/>
    <s v="148415"/>
    <n v="553484"/>
  </r>
  <r>
    <s v="Vyhodnoceno kladně - příprava smlouvy"/>
    <x v="1"/>
    <x v="54"/>
    <x v="104"/>
    <s v="148474"/>
    <n v="553484"/>
  </r>
  <r>
    <s v="Vydán předběžný souhlas"/>
    <x v="1"/>
    <x v="54"/>
    <x v="103"/>
    <s v="148440"/>
    <n v="553484"/>
  </r>
  <r>
    <s v="Aktuálně v 1. části hodnocení"/>
    <x v="1"/>
    <x v="54"/>
    <x v="103"/>
    <s v="148440"/>
    <n v="553484"/>
  </r>
  <r>
    <s v="Smlouva - čerpání"/>
    <x v="1"/>
    <x v="55"/>
    <x v="105"/>
    <s v="153699"/>
    <n v="541036"/>
  </r>
  <r>
    <s v="Smlouva - čerpání"/>
    <x v="1"/>
    <x v="55"/>
    <x v="106"/>
    <s v="153681"/>
    <n v="541036"/>
  </r>
  <r>
    <s v="Smlouva - čerpání"/>
    <x v="1"/>
    <x v="55"/>
    <x v="106"/>
    <s v="153681"/>
    <n v="541036"/>
  </r>
  <r>
    <s v="Vyhodnoceno kladně - příprava smlouvy"/>
    <x v="1"/>
    <x v="55"/>
    <x v="106"/>
    <s v="153681"/>
    <n v="541036"/>
  </r>
  <r>
    <s v="Vyhodnoceno kladně - příprava smlouvy"/>
    <x v="1"/>
    <x v="55"/>
    <x v="106"/>
    <s v="153681"/>
    <n v="541036"/>
  </r>
  <r>
    <s v="Vyhodnoceno kladně - příprava smlouvy"/>
    <x v="1"/>
    <x v="55"/>
    <x v="107"/>
    <s v="153672"/>
    <n v="541036"/>
  </r>
  <r>
    <s v="Vyhodnoceno kladně - příprava smlouvy"/>
    <x v="1"/>
    <x v="55"/>
    <x v="107"/>
    <s v="153672"/>
    <n v="541036"/>
  </r>
  <r>
    <s v="Vyhodnoceno kladně - příprava smlouvy"/>
    <x v="1"/>
    <x v="55"/>
    <x v="106"/>
    <s v="153681"/>
    <n v="541036"/>
  </r>
  <r>
    <s v="Vyhodnoceno kladně - příprava smlouvy"/>
    <x v="1"/>
    <x v="55"/>
    <x v="106"/>
    <s v="153681"/>
    <n v="541036"/>
  </r>
  <r>
    <s v="Vyhodnoceno kladně - příprava smlouvy"/>
    <x v="1"/>
    <x v="55"/>
    <x v="106"/>
    <s v="153681"/>
    <n v="541036"/>
  </r>
  <r>
    <s v="Aktuálně v 1. části hodnocení"/>
    <x v="1"/>
    <x v="55"/>
    <x v="107"/>
    <s v="153672"/>
    <n v="541036"/>
  </r>
  <r>
    <s v="Aktuálně v 1. části hodnocení"/>
    <x v="1"/>
    <x v="55"/>
    <x v="106"/>
    <s v="153681"/>
    <n v="541036"/>
  </r>
  <r>
    <s v="Aktuálně v 1. části hodnocení"/>
    <x v="1"/>
    <x v="55"/>
    <x v="106"/>
    <s v="153681"/>
    <n v="541036"/>
  </r>
  <r>
    <s v="Vydán předběžný souhlas"/>
    <x v="1"/>
    <x v="55"/>
    <x v="106"/>
    <s v="153681"/>
    <n v="541036"/>
  </r>
  <r>
    <s v="Aktuálně v 1. části hodnocení"/>
    <x v="1"/>
    <x v="55"/>
    <x v="107"/>
    <s v="153672"/>
    <n v="541036"/>
  </r>
  <r>
    <s v="Aktuálně v 1. části hodnocení"/>
    <x v="0"/>
    <x v="56"/>
    <x v="108"/>
    <s v="13315"/>
    <n v="552551"/>
  </r>
  <r>
    <s v="Aktuálně v 1. části hodnocení"/>
    <x v="0"/>
    <x v="57"/>
    <x v="109"/>
    <s v="160423"/>
    <n v="597872"/>
  </r>
  <r>
    <s v="Vyhodnoceno kladně - příprava smlouvy"/>
    <x v="0"/>
    <x v="58"/>
    <x v="110"/>
    <s v="170640"/>
    <n v="597911"/>
  </r>
  <r>
    <s v="Vydán předběžný souhlas"/>
    <x v="0"/>
    <x v="58"/>
    <x v="110"/>
    <s v="170640"/>
    <n v="597911"/>
  </r>
  <r>
    <s v="Vyhodnoceno kladně - příprava smlouvy"/>
    <x v="0"/>
    <x v="58"/>
    <x v="110"/>
    <s v="170640"/>
    <n v="597911"/>
  </r>
  <r>
    <s v="Aktuálně v 1. části hodnocení"/>
    <x v="0"/>
    <x v="58"/>
    <x v="110"/>
    <s v="170640"/>
    <n v="597911"/>
  </r>
  <r>
    <s v="Smlouva - čerpání"/>
    <x v="1"/>
    <x v="59"/>
    <x v="111"/>
    <s v="178471"/>
    <n v="553468"/>
  </r>
  <r>
    <s v="Smlouva - čerpání"/>
    <x v="1"/>
    <x v="59"/>
    <x v="111"/>
    <s v="178471"/>
    <n v="553468"/>
  </r>
  <r>
    <s v="Smlouva - čerpání"/>
    <x v="1"/>
    <x v="59"/>
    <x v="111"/>
    <s v="178471"/>
    <n v="553468"/>
  </r>
  <r>
    <s v="Smlouva - čerpání"/>
    <x v="1"/>
    <x v="59"/>
    <x v="112"/>
    <s v="178489"/>
    <n v="553468"/>
  </r>
  <r>
    <s v="Smlouva - čerpání"/>
    <x v="1"/>
    <x v="59"/>
    <x v="112"/>
    <s v="178489"/>
    <n v="553468"/>
  </r>
  <r>
    <s v="Smlouva - čerpání"/>
    <x v="1"/>
    <x v="59"/>
    <x v="111"/>
    <s v="178471"/>
    <n v="553468"/>
  </r>
  <r>
    <s v="Smlouva - čerpání"/>
    <x v="1"/>
    <x v="59"/>
    <x v="113"/>
    <s v="178454"/>
    <n v="553468"/>
  </r>
  <r>
    <s v="Smlouva - čerpání"/>
    <x v="1"/>
    <x v="59"/>
    <x v="114"/>
    <s v="178462"/>
    <n v="553468"/>
  </r>
  <r>
    <s v="Smlouva - čerpání"/>
    <x v="1"/>
    <x v="59"/>
    <x v="114"/>
    <s v="178462"/>
    <n v="553468"/>
  </r>
  <r>
    <s v="Smlouva - čerpání"/>
    <x v="1"/>
    <x v="59"/>
    <x v="112"/>
    <s v="178489"/>
    <n v="553468"/>
  </r>
  <r>
    <s v="Smlouva - čerpání"/>
    <x v="1"/>
    <x v="59"/>
    <x v="112"/>
    <s v="178489"/>
    <n v="553468"/>
  </r>
  <r>
    <s v="Smlouva - čerpání"/>
    <x v="1"/>
    <x v="59"/>
    <x v="112"/>
    <s v="178489"/>
    <n v="553468"/>
  </r>
  <r>
    <s v="Smlouva - čerpání"/>
    <x v="1"/>
    <x v="59"/>
    <x v="112"/>
    <s v="178489"/>
    <n v="553468"/>
  </r>
  <r>
    <s v="Smlouva - čerpání"/>
    <x v="1"/>
    <x v="59"/>
    <x v="114"/>
    <s v="178462"/>
    <n v="553468"/>
  </r>
  <r>
    <s v="Smlouva - čerpání"/>
    <x v="1"/>
    <x v="59"/>
    <x v="112"/>
    <s v="178489"/>
    <n v="553468"/>
  </r>
  <r>
    <s v="Smlouva - čerpání"/>
    <x v="1"/>
    <x v="59"/>
    <x v="114"/>
    <s v="178462"/>
    <n v="553468"/>
  </r>
  <r>
    <s v="Smlouva - čerpání"/>
    <x v="1"/>
    <x v="59"/>
    <x v="114"/>
    <s v="178462"/>
    <n v="553468"/>
  </r>
  <r>
    <s v="Smlouva - čerpání"/>
    <x v="1"/>
    <x v="59"/>
    <x v="112"/>
    <s v="178489"/>
    <n v="553468"/>
  </r>
  <r>
    <s v="Smlouva - čerpání"/>
    <x v="1"/>
    <x v="59"/>
    <x v="112"/>
    <s v="178489"/>
    <n v="553468"/>
  </r>
  <r>
    <s v="Vyhodnoceno kladně - příprava smlouvy"/>
    <x v="1"/>
    <x v="59"/>
    <x v="113"/>
    <s v="178454"/>
    <n v="553468"/>
  </r>
  <r>
    <s v="Vyhodnoceno kladně - příprava smlouvy"/>
    <x v="1"/>
    <x v="59"/>
    <x v="114"/>
    <s v="178462"/>
    <n v="553468"/>
  </r>
  <r>
    <s v="Smlouva - čerpání"/>
    <x v="1"/>
    <x v="59"/>
    <x v="112"/>
    <s v="178489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1"/>
    <s v="178471"/>
    <n v="553468"/>
  </r>
  <r>
    <s v="Smlouva - čerpání"/>
    <x v="1"/>
    <x v="59"/>
    <x v="112"/>
    <s v="178489"/>
    <n v="553468"/>
  </r>
  <r>
    <s v="Aktuálně v 1. části hodnocení"/>
    <x v="1"/>
    <x v="59"/>
    <x v="112"/>
    <s v="178489"/>
    <n v="553468"/>
  </r>
  <r>
    <s v="Vyhodnoceno kladně - příprava smlouvy"/>
    <x v="1"/>
    <x v="59"/>
    <x v="114"/>
    <s v="178462"/>
    <n v="553468"/>
  </r>
  <r>
    <s v="Smlouva - čerpání"/>
    <x v="1"/>
    <x v="59"/>
    <x v="114"/>
    <s v="178462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1"/>
    <s v="178471"/>
    <n v="553468"/>
  </r>
  <r>
    <s v="Vyhodnoceno kladně - příprava smlouvy"/>
    <x v="1"/>
    <x v="59"/>
    <x v="111"/>
    <s v="178471"/>
    <n v="553468"/>
  </r>
  <r>
    <s v="Vyhodnoceno kladně - příprava smlouvy"/>
    <x v="1"/>
    <x v="59"/>
    <x v="113"/>
    <s v="178454"/>
    <n v="553468"/>
  </r>
  <r>
    <s v="Vyhodnoceno kladně - příprava smlouvy"/>
    <x v="1"/>
    <x v="59"/>
    <x v="114"/>
    <s v="178462"/>
    <n v="553468"/>
  </r>
  <r>
    <s v="Vyhodnoceno kladně - příprava smlouvy"/>
    <x v="1"/>
    <x v="59"/>
    <x v="114"/>
    <s v="178462"/>
    <n v="553468"/>
  </r>
  <r>
    <s v="Smlouva - čerpání"/>
    <x v="1"/>
    <x v="59"/>
    <x v="114"/>
    <s v="178462"/>
    <n v="553468"/>
  </r>
  <r>
    <s v="Vyhodnoceno kladně - příprava smlouvy"/>
    <x v="1"/>
    <x v="59"/>
    <x v="111"/>
    <s v="178471"/>
    <n v="553468"/>
  </r>
  <r>
    <s v="Smlouva - čerpání"/>
    <x v="1"/>
    <x v="59"/>
    <x v="112"/>
    <s v="178489"/>
    <n v="553468"/>
  </r>
  <r>
    <s v="Vyhodnoceno kladně - příprava smlouvy"/>
    <x v="1"/>
    <x v="59"/>
    <x v="113"/>
    <s v="178454"/>
    <n v="553468"/>
  </r>
  <r>
    <s v="Smlouva - čerpání"/>
    <x v="1"/>
    <x v="59"/>
    <x v="114"/>
    <s v="178462"/>
    <n v="553468"/>
  </r>
  <r>
    <s v="Aktuálně v 1. části hodnocení"/>
    <x v="1"/>
    <x v="59"/>
    <x v="114"/>
    <s v="178462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3"/>
    <s v="178454"/>
    <n v="553468"/>
  </r>
  <r>
    <s v="Aktuálně v 1. části hodnocení"/>
    <x v="1"/>
    <x v="59"/>
    <x v="113"/>
    <s v="178454"/>
    <n v="553468"/>
  </r>
  <r>
    <s v="Vydán předběžný souhlas"/>
    <x v="1"/>
    <x v="59"/>
    <x v="113"/>
    <s v="178454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3"/>
    <s v="178454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2"/>
    <s v="178489"/>
    <n v="553468"/>
  </r>
  <r>
    <s v="Vyhodnoceno kladně - příprava smlouvy"/>
    <x v="1"/>
    <x v="59"/>
    <x v="111"/>
    <s v="178471"/>
    <n v="553468"/>
  </r>
  <r>
    <s v="Aktuálně v 1. části hodnocení"/>
    <x v="1"/>
    <x v="59"/>
    <x v="111"/>
    <s v="178471"/>
    <n v="553468"/>
  </r>
  <r>
    <s v="Vyhodnoceno kladně - příprava smlouvy"/>
    <x v="1"/>
    <x v="59"/>
    <x v="113"/>
    <s v="178454"/>
    <n v="553468"/>
  </r>
  <r>
    <s v="Vyhodnoceno kladně - příprava smlouvy"/>
    <x v="1"/>
    <x v="59"/>
    <x v="111"/>
    <s v="178471"/>
    <n v="553468"/>
  </r>
  <r>
    <s v="Vyhodnoceno kladně - příprava smlouvy"/>
    <x v="1"/>
    <x v="59"/>
    <x v="113"/>
    <s v="178454"/>
    <n v="553468"/>
  </r>
  <r>
    <s v="Aktuálně v 2. části hodnocení"/>
    <x v="1"/>
    <x v="59"/>
    <x v="113"/>
    <s v="178454"/>
    <n v="553468"/>
  </r>
  <r>
    <s v="Vyhodnoceno kladně - příprava smlouvy"/>
    <x v="1"/>
    <x v="59"/>
    <x v="111"/>
    <s v="178471"/>
    <n v="553468"/>
  </r>
  <r>
    <s v="Vyhodnoceno kladně - příprava smlouvy"/>
    <x v="1"/>
    <x v="59"/>
    <x v="113"/>
    <s v="178454"/>
    <n v="553468"/>
  </r>
  <r>
    <s v="Aktuálně v 1. části hodnocení"/>
    <x v="1"/>
    <x v="59"/>
    <x v="112"/>
    <s v="178489"/>
    <n v="553468"/>
  </r>
  <r>
    <s v="Aktuálně v 1. části hodnocení"/>
    <x v="1"/>
    <x v="59"/>
    <x v="113"/>
    <s v="178454"/>
    <n v="553468"/>
  </r>
  <r>
    <s v="Aktuálně v 1. části hodnocení"/>
    <x v="1"/>
    <x v="59"/>
    <x v="111"/>
    <s v="178471"/>
    <n v="553468"/>
  </r>
  <r>
    <s v="Aktuálně v 1. části hodnocení"/>
    <x v="1"/>
    <x v="59"/>
    <x v="112"/>
    <s v="178489"/>
    <n v="553468"/>
  </r>
  <r>
    <s v="Vyhodnoceno kladně - příprava smlouvy"/>
    <x v="1"/>
    <x v="59"/>
    <x v="113"/>
    <s v="178454"/>
    <n v="553468"/>
  </r>
  <r>
    <s v="Vyhodnoceno kladně - příprava smlouvy"/>
    <x v="1"/>
    <x v="59"/>
    <x v="113"/>
    <s v="178454"/>
    <n v="553468"/>
  </r>
  <r>
    <s v="Vydán předběžný souhlas"/>
    <x v="1"/>
    <x v="59"/>
    <x v="112"/>
    <s v="178489"/>
    <n v="553468"/>
  </r>
  <r>
    <s v="Vydán předběžný souhlas"/>
    <x v="1"/>
    <x v="59"/>
    <x v="113"/>
    <s v="178454"/>
    <n v="553468"/>
  </r>
  <r>
    <s v="Aktuálně v 1. části hodnocení"/>
    <x v="1"/>
    <x v="59"/>
    <x v="113"/>
    <s v="178454"/>
    <n v="553468"/>
  </r>
  <r>
    <s v="Vydán předběžný souhlas"/>
    <x v="1"/>
    <x v="59"/>
    <x v="112"/>
    <s v="178489"/>
    <n v="553468"/>
  </r>
  <r>
    <s v="Aktuálně v 1. části hodnocení"/>
    <x v="1"/>
    <x v="59"/>
    <x v="112"/>
    <s v="178489"/>
    <n v="553468"/>
  </r>
  <r>
    <s v="Aktuálně v 1. části hodnocení"/>
    <x v="1"/>
    <x v="59"/>
    <x v="113"/>
    <s v="178454"/>
    <n v="553468"/>
  </r>
  <r>
    <s v="Aktuálně v 1. části hodnocení"/>
    <x v="1"/>
    <x v="59"/>
    <x v="114"/>
    <s v="178462"/>
    <n v="553468"/>
  </r>
  <r>
    <s v="Aktuálně v 1. části hodnocení"/>
    <x v="1"/>
    <x v="59"/>
    <x v="111"/>
    <s v="178471"/>
    <n v="553468"/>
  </r>
  <r>
    <s v="Smlouva - čerpání"/>
    <x v="0"/>
    <x v="60"/>
    <x v="115"/>
    <s v="186066"/>
    <n v="597961"/>
  </r>
  <r>
    <s v="Smlouva - čerpání"/>
    <x v="0"/>
    <x v="60"/>
    <x v="115"/>
    <s v="186066"/>
    <n v="597961"/>
  </r>
  <r>
    <s v="Smlouva - čerpání"/>
    <x v="0"/>
    <x v="60"/>
    <x v="115"/>
    <s v="186066"/>
    <n v="597961"/>
  </r>
  <r>
    <s v="Smlouva - čerpání"/>
    <x v="0"/>
    <x v="60"/>
    <x v="116"/>
    <s v="186091"/>
    <n v="597961"/>
  </r>
  <r>
    <s v="Smlouva - čerpání"/>
    <x v="0"/>
    <x v="60"/>
    <x v="115"/>
    <s v="186066"/>
    <n v="597961"/>
  </r>
  <r>
    <s v="Smlouva - čerpání"/>
    <x v="0"/>
    <x v="60"/>
    <x v="115"/>
    <s v="186066"/>
    <n v="597961"/>
  </r>
  <r>
    <s v="Smlouva - čerpání"/>
    <x v="0"/>
    <x v="60"/>
    <x v="115"/>
    <s v="186066"/>
    <n v="597961"/>
  </r>
  <r>
    <s v="Smlouva - čerpání"/>
    <x v="0"/>
    <x v="60"/>
    <x v="115"/>
    <s v="186066"/>
    <n v="597961"/>
  </r>
  <r>
    <s v="Smlouva - čerpání"/>
    <x v="0"/>
    <x v="60"/>
    <x v="115"/>
    <s v="186066"/>
    <n v="597961"/>
  </r>
  <r>
    <s v="Vyhodnoceno kladně - příprava smlouvy"/>
    <x v="0"/>
    <x v="60"/>
    <x v="115"/>
    <s v="186066"/>
    <n v="597961"/>
  </r>
  <r>
    <s v="Smlouva - čerpání"/>
    <x v="0"/>
    <x v="60"/>
    <x v="115"/>
    <s v="186066"/>
    <n v="597961"/>
  </r>
  <r>
    <s v="Vyhodnoceno kladně - příprava smlouvy"/>
    <x v="0"/>
    <x v="60"/>
    <x v="115"/>
    <s v="186066"/>
    <n v="597961"/>
  </r>
  <r>
    <s v="Smlouva - čerpání"/>
    <x v="0"/>
    <x v="60"/>
    <x v="115"/>
    <s v="186066"/>
    <n v="597961"/>
  </r>
  <r>
    <s v="Vyhodnoceno kladně - příprava smlouvy"/>
    <x v="0"/>
    <x v="60"/>
    <x v="115"/>
    <s v="186066"/>
    <n v="597961"/>
  </r>
  <r>
    <s v="Aktuálně v 1. části hodnocení"/>
    <x v="0"/>
    <x v="60"/>
    <x v="116"/>
    <s v="186091"/>
    <n v="597961"/>
  </r>
  <r>
    <s v="Aktuálně v 1. části hodnocení"/>
    <x v="0"/>
    <x v="60"/>
    <x v="115"/>
    <s v="186066"/>
    <n v="597961"/>
  </r>
  <r>
    <s v="Aktuálně v 1. části hodnocení"/>
    <x v="1"/>
    <x v="61"/>
    <x v="117"/>
    <s v="193194"/>
    <n v="597996"/>
  </r>
  <r>
    <s v="Aktuálně v 1. části hodnocení"/>
    <x v="1"/>
    <x v="61"/>
    <x v="117"/>
    <s v="193194"/>
    <n v="597996"/>
  </r>
  <r>
    <s v="Vyhodnoceno kladně - příprava smlouvy"/>
    <x v="0"/>
    <x v="62"/>
    <x v="118"/>
    <s v="46116"/>
    <n v="597392"/>
  </r>
  <r>
    <s v="Smlouva - čerpání"/>
    <x v="0"/>
    <x v="62"/>
    <x v="118"/>
    <s v="46116"/>
    <n v="597392"/>
  </r>
  <r>
    <s v="Vyhodnoceno kladně - příprava smlouvy"/>
    <x v="0"/>
    <x v="62"/>
    <x v="119"/>
    <s v="46124"/>
    <n v="597392"/>
  </r>
  <r>
    <s v="Vyhodnoceno kladně - příprava smlouvy"/>
    <x v="0"/>
    <x v="62"/>
    <x v="120"/>
    <s v="46108"/>
    <n v="597392"/>
  </r>
  <r>
    <s v="Vydán předběžný souhlas"/>
    <x v="0"/>
    <x v="62"/>
    <x v="121"/>
    <s v="46094"/>
    <n v="597392"/>
  </r>
  <r>
    <s v="Smlouva - čerpání"/>
    <x v="1"/>
    <x v="63"/>
    <x v="122"/>
    <s v="46850"/>
    <n v="553301"/>
  </r>
  <r>
    <s v="Smlouva - čerpání"/>
    <x v="0"/>
    <x v="64"/>
    <x v="123"/>
    <s v="74233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33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Vyhodnoceno kladně - příprava smlouvy"/>
    <x v="0"/>
    <x v="64"/>
    <x v="123"/>
    <s v="74217; 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Smlouva - čerpání"/>
    <x v="0"/>
    <x v="64"/>
    <x v="123"/>
    <s v="74217"/>
    <n v="507580"/>
  </r>
  <r>
    <s v="Vyhodnoceno kladně - příprava smlouvy"/>
    <x v="0"/>
    <x v="64"/>
    <x v="123"/>
    <s v="74217"/>
    <n v="507580"/>
  </r>
  <r>
    <s v="Vyhodnoceno kladně - příprava smlouvy"/>
    <x v="0"/>
    <x v="64"/>
    <x v="123"/>
    <s v="74217"/>
    <n v="507580"/>
  </r>
  <r>
    <s v="Vyhodnoceno kladně - příprava smlouvy"/>
    <x v="0"/>
    <x v="64"/>
    <x v="123"/>
    <s v="74217"/>
    <n v="507580"/>
  </r>
  <r>
    <s v="Vyhodnoceno kladně - příprava smlouvy"/>
    <x v="0"/>
    <x v="64"/>
    <x v="123"/>
    <s v="74217"/>
    <n v="507580"/>
  </r>
  <r>
    <s v="Vyhodnoceno kladně - příprava smlouvy"/>
    <x v="0"/>
    <x v="64"/>
    <x v="123"/>
    <s v="74217"/>
    <n v="507580"/>
  </r>
  <r>
    <s v="Aktuálně v 1. části hodnocení"/>
    <x v="0"/>
    <x v="64"/>
    <x v="123"/>
    <s v="74217"/>
    <n v="507580"/>
  </r>
  <r>
    <s v="Vyhodnoceno kladně - příprava smlouvy"/>
    <x v="0"/>
    <x v="64"/>
    <x v="123"/>
    <s v="74233"/>
    <n v="507580"/>
  </r>
  <r>
    <s v="Vydán předběžný souhlas"/>
    <x v="0"/>
    <x v="64"/>
    <x v="123"/>
    <s v="74217"/>
    <n v="507580"/>
  </r>
  <r>
    <s v="Aktuálně v 2. části hodnocení"/>
    <x v="0"/>
    <x v="64"/>
    <x v="123"/>
    <s v="74217"/>
    <n v="507580"/>
  </r>
  <r>
    <s v="Aktuálně v 1. části hodnocení"/>
    <x v="0"/>
    <x v="64"/>
    <x v="123"/>
    <s v="74217"/>
    <n v="507580"/>
  </r>
  <r>
    <s v="Aktuálně v 2. části hodnocení"/>
    <x v="0"/>
    <x v="64"/>
    <x v="123"/>
    <s v="74233"/>
    <n v="507580"/>
  </r>
  <r>
    <s v="Aktuálně v 1. části hodnocení"/>
    <x v="0"/>
    <x v="64"/>
    <x v="123"/>
    <s v="74217"/>
    <n v="507580"/>
  </r>
  <r>
    <s v="Aktuálně v 1. části hodnocení"/>
    <x v="0"/>
    <x v="64"/>
    <x v="123"/>
    <s v="74233"/>
    <n v="507580"/>
  </r>
  <r>
    <s v="Aktuálně v 1. části hodnocení"/>
    <x v="0"/>
    <x v="64"/>
    <x v="123"/>
    <s v="74217"/>
    <n v="507580"/>
  </r>
  <r>
    <s v="Aktuálně v 1. části hodnocení"/>
    <x v="0"/>
    <x v="64"/>
    <x v="123"/>
    <s v="74217"/>
    <n v="507580"/>
  </r>
  <r>
    <s v="Aktuálně v 1. části hodnocení"/>
    <x v="0"/>
    <x v="64"/>
    <x v="123"/>
    <s v="74217"/>
    <n v="507580"/>
  </r>
  <r>
    <s v="Aktuálně v 1. části hodnocení"/>
    <x v="0"/>
    <x v="64"/>
    <x v="123"/>
    <s v="74217"/>
    <n v="507580"/>
  </r>
  <r>
    <s v="Vyhodnoceno kladně - příprava smlouvy"/>
    <x v="0"/>
    <x v="65"/>
    <x v="124"/>
    <s v="66338"/>
    <n v="599549"/>
  </r>
  <r>
    <s v="Smlouva - čerpání"/>
    <x v="0"/>
    <x v="66"/>
    <x v="125"/>
    <s v="67342"/>
    <n v="507504"/>
  </r>
  <r>
    <s v="Smlouva - čerpání"/>
    <x v="0"/>
    <x v="66"/>
    <x v="125"/>
    <s v="67342"/>
    <n v="507504"/>
  </r>
  <r>
    <s v="Vydán předběžný souhlas"/>
    <x v="0"/>
    <x v="66"/>
    <x v="125"/>
    <s v="67342"/>
    <n v="507504"/>
  </r>
  <r>
    <s v="Aktuálně v 2. části hodnocení"/>
    <x v="0"/>
    <x v="66"/>
    <x v="125"/>
    <s v="67342"/>
    <n v="507504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; 67407; 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Vyhodnoceno kladně - příprava smlouvy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Vyhodnoceno kladně - příprava smlouvy"/>
    <x v="1"/>
    <x v="67"/>
    <x v="126"/>
    <s v="67407"/>
    <n v="557218"/>
  </r>
  <r>
    <s v="Smlouva - čerpání"/>
    <x v="1"/>
    <x v="67"/>
    <x v="126"/>
    <s v="67407"/>
    <n v="557218"/>
  </r>
  <r>
    <s v="Smlouva - čerpání"/>
    <x v="1"/>
    <x v="67"/>
    <x v="126"/>
    <s v="67407"/>
    <n v="557218"/>
  </r>
  <r>
    <s v="Vyhodnoceno kladně - příprava smlouvy"/>
    <x v="1"/>
    <x v="67"/>
    <x v="126"/>
    <s v="67407"/>
    <n v="557218"/>
  </r>
  <r>
    <s v="Smlouva - čerpání"/>
    <x v="1"/>
    <x v="67"/>
    <x v="126"/>
    <s v="67407"/>
    <n v="557218"/>
  </r>
  <r>
    <s v="Vyhodnoceno kladně - příprava smlouvy"/>
    <x v="1"/>
    <x v="67"/>
    <x v="126"/>
    <s v="67407"/>
    <n v="557218"/>
  </r>
  <r>
    <s v="Vyhodnoceno kladně - příprava smlouvy"/>
    <x v="1"/>
    <x v="67"/>
    <x v="126"/>
    <s v="67407"/>
    <n v="557218"/>
  </r>
  <r>
    <s v="Vyhodnoceno kladně - příprava smlouvy"/>
    <x v="1"/>
    <x v="67"/>
    <x v="126"/>
    <s v="67407"/>
    <n v="557218"/>
  </r>
  <r>
    <s v="Vyhodnoceno kladně - příprava smlouvy"/>
    <x v="1"/>
    <x v="67"/>
    <x v="126"/>
    <s v="67407"/>
    <n v="557218"/>
  </r>
  <r>
    <s v="Vydán předběžný souhlas"/>
    <x v="1"/>
    <x v="67"/>
    <x v="126"/>
    <s v="67407"/>
    <n v="557218"/>
  </r>
  <r>
    <s v="Vyhodnoceno kladně - příprava smlouvy"/>
    <x v="1"/>
    <x v="67"/>
    <x v="126"/>
    <s v="67407"/>
    <n v="557218"/>
  </r>
  <r>
    <s v="Vyhodnoceno kladně - příprava smlouvy"/>
    <x v="1"/>
    <x v="67"/>
    <x v="126"/>
    <s v="67407"/>
    <n v="557218"/>
  </r>
  <r>
    <s v="Aktuálně v 1. části hodnocení"/>
    <x v="1"/>
    <x v="67"/>
    <x v="126"/>
    <s v="67407"/>
    <n v="557218"/>
  </r>
  <r>
    <s v="Aktuálně v 1. části hodnocení"/>
    <x v="1"/>
    <x v="67"/>
    <x v="126"/>
    <s v="67407"/>
    <n v="557218"/>
  </r>
  <r>
    <s v="Vyhodnoceno kladně - příprava smlouvy"/>
    <x v="1"/>
    <x v="67"/>
    <x v="126"/>
    <s v="67407"/>
    <n v="557218"/>
  </r>
  <r>
    <s v="Aktuálně v 1. části hodnocení"/>
    <x v="1"/>
    <x v="67"/>
    <x v="126"/>
    <s v="67407"/>
    <n v="557218"/>
  </r>
  <r>
    <s v="Vydán předběžný souhlas"/>
    <x v="1"/>
    <x v="67"/>
    <x v="126"/>
    <s v="67407"/>
    <n v="557218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Vyhodnoceno kladně - příprava smlouvy"/>
    <x v="1"/>
    <x v="68"/>
    <x v="127"/>
    <s v="94412"/>
    <n v="540382"/>
  </r>
  <r>
    <s v="Smlouva - čerpání"/>
    <x v="1"/>
    <x v="68"/>
    <x v="128"/>
    <s v="94421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8"/>
    <s v="94421"/>
    <n v="540382"/>
  </r>
  <r>
    <s v="Smlouva - čerpání"/>
    <x v="1"/>
    <x v="68"/>
    <x v="128"/>
    <s v="94421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8"/>
    <s v="94421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Aktuálně v 2. části hodnoce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Vydán předběžný souhlas"/>
    <x v="1"/>
    <x v="68"/>
    <x v="127"/>
    <s v="94412"/>
    <n v="540382"/>
  </r>
  <r>
    <s v="Vyhodnoceno kladně - příprava smlouvy"/>
    <x v="1"/>
    <x v="68"/>
    <x v="128"/>
    <s v="94421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Vyhodnoceno kladně - příprava smlouvy"/>
    <x v="1"/>
    <x v="68"/>
    <x v="127"/>
    <s v="94412"/>
    <n v="540382"/>
  </r>
  <r>
    <s v="Smlouva - čerpání"/>
    <x v="1"/>
    <x v="68"/>
    <x v="128"/>
    <s v="94421"/>
    <n v="540382"/>
  </r>
  <r>
    <s v="Vydán předběžný souhlas"/>
    <x v="1"/>
    <x v="68"/>
    <x v="127"/>
    <s v="94412"/>
    <n v="540382"/>
  </r>
  <r>
    <s v="Vyhodnoceno kladně - příprava smlouvy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Smlouva - čerpání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Smlouva - čerpání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Aktuálně v 1. části hodnocení"/>
    <x v="1"/>
    <x v="68"/>
    <x v="127"/>
    <s v="94412"/>
    <n v="540382"/>
  </r>
  <r>
    <s v="Vyhodnoceno kladně - příprava smlouvy"/>
    <x v="1"/>
    <x v="68"/>
    <x v="127"/>
    <s v="94412"/>
    <n v="540382"/>
  </r>
  <r>
    <s v="Aktuálně v 1. části hodnocení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Aktuálně v 1. části hodnocení"/>
    <x v="1"/>
    <x v="68"/>
    <x v="127"/>
    <s v="94412"/>
    <n v="540382"/>
  </r>
  <r>
    <s v="Vyhodnoceno kladně - příprava smlouvy"/>
    <x v="1"/>
    <x v="68"/>
    <x v="127"/>
    <s v="94412"/>
    <n v="540382"/>
  </r>
  <r>
    <s v="Vydán předběžný souhlas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Aktuálně v 1. části hodnocení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Vyhodnoceno kladně - příprava smlouvy"/>
    <x v="1"/>
    <x v="68"/>
    <x v="127"/>
    <s v="94412"/>
    <n v="540382"/>
  </r>
  <r>
    <s v="Aktuálně v 1. části hodnocení"/>
    <x v="1"/>
    <x v="68"/>
    <x v="127"/>
    <s v="94412"/>
    <n v="540382"/>
  </r>
  <r>
    <s v="Vydán předběžný souhlas"/>
    <x v="1"/>
    <x v="68"/>
    <x v="127"/>
    <s v="94412"/>
    <n v="540382"/>
  </r>
  <r>
    <s v="Aktuálně v 1. části hodnocení"/>
    <x v="1"/>
    <x v="68"/>
    <x v="127"/>
    <s v="94412"/>
    <n v="540382"/>
  </r>
  <r>
    <s v="Vyhodnoceno kladně - příprava smlouvy"/>
    <x v="1"/>
    <x v="68"/>
    <x v="127"/>
    <s v="94412"/>
    <n v="540382"/>
  </r>
  <r>
    <s v="Vydán předběžný souhlas"/>
    <x v="1"/>
    <x v="68"/>
    <x v="127"/>
    <s v="94412"/>
    <n v="540382"/>
  </r>
  <r>
    <s v="Aktuálně v 1. části hodnocení"/>
    <x v="1"/>
    <x v="68"/>
    <x v="127"/>
    <s v="94412; 94412; 94412"/>
    <n v="540382"/>
  </r>
  <r>
    <s v="Aktuálně v 1. části hodnocení"/>
    <x v="1"/>
    <x v="68"/>
    <x v="128"/>
    <s v="94421"/>
    <n v="540382"/>
  </r>
  <r>
    <s v="Aktuálně v 1. části hodnocení"/>
    <x v="1"/>
    <x v="68"/>
    <x v="127"/>
    <s v="94412"/>
    <n v="540382"/>
  </r>
  <r>
    <s v="Aktuálně v 1. části hodnocení"/>
    <x v="1"/>
    <x v="68"/>
    <x v="127"/>
    <s v="94412"/>
    <n v="540382"/>
  </r>
  <r>
    <s v="Aktuálně v 1. části hodnocení"/>
    <x v="1"/>
    <x v="68"/>
    <x v="127"/>
    <s v="94412; 94412"/>
    <n v="540382"/>
  </r>
  <r>
    <s v="Aktuálně v 1. části hodnocení"/>
    <x v="1"/>
    <x v="68"/>
    <x v="127"/>
    <s v="94412"/>
    <n v="540382"/>
  </r>
  <r>
    <s v="Aktuálně v 2. části hodnocení"/>
    <x v="1"/>
    <x v="68"/>
    <x v="128"/>
    <s v="94421"/>
    <n v="540382"/>
  </r>
  <r>
    <s v="Aktuálně v 1. části hodnocení"/>
    <x v="1"/>
    <x v="68"/>
    <x v="128"/>
    <s v="94421"/>
    <n v="540382"/>
  </r>
  <r>
    <s v="Smlouva - čerpání"/>
    <x v="0"/>
    <x v="69"/>
    <x v="129"/>
    <s v="153940"/>
    <n v="598739"/>
  </r>
  <r>
    <s v="Smlouva - čerpání"/>
    <x v="0"/>
    <x v="69"/>
    <x v="129"/>
    <s v="153940"/>
    <n v="598739"/>
  </r>
  <r>
    <s v="Vyhodnoceno kladně - příprava smlouvy"/>
    <x v="0"/>
    <x v="70"/>
    <x v="130"/>
    <s v="74039"/>
    <n v="597511"/>
  </r>
  <r>
    <s v="Aktuálně v 1. části hodnocení"/>
    <x v="1"/>
    <x v="71"/>
    <x v="131"/>
    <s v="83267"/>
    <n v="569003"/>
  </r>
  <r>
    <s v="Vyhodnoceno kladně - příprava smlouvy"/>
    <x v="1"/>
    <x v="72"/>
    <x v="132"/>
    <s v="80217"/>
    <n v="537284"/>
  </r>
  <r>
    <s v="Vydán předběžný souhlas"/>
    <x v="0"/>
    <x v="73"/>
    <x v="133"/>
    <s v="178594"/>
    <n v="510882"/>
  </r>
  <r>
    <s v="Aktuálně v 1. části hodnocení"/>
    <x v="0"/>
    <x v="74"/>
    <x v="134"/>
    <s v="117455"/>
    <n v="598551"/>
  </r>
  <r>
    <s v="Smlouva - čerpání"/>
    <x v="0"/>
    <x v="75"/>
    <x v="135"/>
    <s v="121088"/>
    <n v="509647"/>
  </r>
  <r>
    <s v="Vydán předběžný souhlas"/>
    <x v="0"/>
    <x v="75"/>
    <x v="135"/>
    <s v="121088"/>
    <n v="509647"/>
  </r>
  <r>
    <s v="Smlouva - čerpání"/>
    <x v="0"/>
    <x v="76"/>
    <x v="136"/>
    <s v="191191"/>
    <n v="597988"/>
  </r>
  <r>
    <s v="Smlouva - čerpání"/>
    <x v="0"/>
    <x v="76"/>
    <x v="137"/>
    <s v="191205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7"/>
    <s v="191205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7"/>
    <s v="191205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7"/>
    <s v="191205"/>
    <n v="597988"/>
  </r>
  <r>
    <s v="Smlouva - čerpání"/>
    <x v="0"/>
    <x v="76"/>
    <x v="136"/>
    <s v="191191"/>
    <n v="597988"/>
  </r>
  <r>
    <s v="Vydán předběžný souhlas"/>
    <x v="0"/>
    <x v="76"/>
    <x v="136"/>
    <s v="191191"/>
    <n v="597988"/>
  </r>
  <r>
    <s v="Vyhodnoceno kladně - příprava smlouvy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dán předběžný souhlas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Vyhodnoceno kladně - příprava smlouvy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Smlouva - čerpání"/>
    <x v="0"/>
    <x v="76"/>
    <x v="136"/>
    <s v="191191"/>
    <n v="597988"/>
  </r>
  <r>
    <s v="Vyhodnoceno kladně - příprava smlouvy"/>
    <x v="0"/>
    <x v="76"/>
    <x v="136"/>
    <s v="191191"/>
    <n v="597988"/>
  </r>
  <r>
    <s v="Smlouva - čerpání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dán předběžný souhlas"/>
    <x v="0"/>
    <x v="76"/>
    <x v="136"/>
    <s v="191191"/>
    <n v="597988"/>
  </r>
  <r>
    <s v="Vydán předběžný souhlas"/>
    <x v="0"/>
    <x v="76"/>
    <x v="136"/>
    <s v="191191"/>
    <n v="597988"/>
  </r>
  <r>
    <s v="Aktuálně v 1. části hodnocení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Aktuálně v 1. části hodnocení"/>
    <x v="0"/>
    <x v="76"/>
    <x v="136"/>
    <s v="191191"/>
    <n v="597988"/>
  </r>
  <r>
    <s v="Vyhodnoceno kladně - příprava smlouvy"/>
    <x v="0"/>
    <x v="76"/>
    <x v="137"/>
    <s v="191205"/>
    <n v="597988"/>
  </r>
  <r>
    <s v="Vyhodnoceno kladně - příprava smlouvy"/>
    <x v="0"/>
    <x v="76"/>
    <x v="136"/>
    <s v="191191"/>
    <n v="597988"/>
  </r>
  <r>
    <s v="Vyhodnoceno kladně - příprava smlouvy"/>
    <x v="0"/>
    <x v="76"/>
    <x v="136"/>
    <s v="191191"/>
    <n v="597988"/>
  </r>
  <r>
    <s v="Vydán předběžný souhlas"/>
    <x v="0"/>
    <x v="76"/>
    <x v="136"/>
    <s v="191191"/>
    <n v="597988"/>
  </r>
  <r>
    <s v="Vyhodnoceno kladně - příprava smlouvy"/>
    <x v="0"/>
    <x v="76"/>
    <x v="136"/>
    <s v="191191"/>
    <n v="597988"/>
  </r>
  <r>
    <s v="Aktuálně v 1. části hodnocení"/>
    <x v="0"/>
    <x v="76"/>
    <x v="136"/>
    <s v="191191"/>
    <n v="597988"/>
  </r>
  <r>
    <s v="Vydán předběžný souhlas"/>
    <x v="0"/>
    <x v="76"/>
    <x v="136"/>
    <s v="191191"/>
    <n v="597988"/>
  </r>
  <r>
    <s v="Aktuálně v 1. části hodnocení"/>
    <x v="0"/>
    <x v="76"/>
    <x v="136"/>
    <s v="191191"/>
    <n v="597988"/>
  </r>
  <r>
    <s v="Vyhodnoceno kladně - příprava smlouvy"/>
    <x v="0"/>
    <x v="76"/>
    <x v="136"/>
    <s v="191191"/>
    <n v="597988"/>
  </r>
  <r>
    <s v="Aktuálně v 2. části hodnocení"/>
    <x v="0"/>
    <x v="76"/>
    <x v="136"/>
    <s v="191191"/>
    <n v="597988"/>
  </r>
  <r>
    <s v="Vydán předběžný souhlas"/>
    <x v="0"/>
    <x v="76"/>
    <x v="136"/>
    <s v="191191"/>
    <n v="597988"/>
  </r>
  <r>
    <s v="Vydán předběžný souhlas"/>
    <x v="0"/>
    <x v="76"/>
    <x v="136"/>
    <s v="191191"/>
    <n v="597988"/>
  </r>
  <r>
    <s v="Vydán předběžný souhlas"/>
    <x v="0"/>
    <x v="76"/>
    <x v="136"/>
    <s v="191191"/>
    <n v="597988"/>
  </r>
  <r>
    <s v="Aktuálně v 1. části hodnocení"/>
    <x v="0"/>
    <x v="76"/>
    <x v="136"/>
    <s v="191191"/>
    <n v="597988"/>
  </r>
  <r>
    <s v="Aktuálně v 1. části hodnocení"/>
    <x v="0"/>
    <x v="76"/>
    <x v="137"/>
    <s v="191205"/>
    <n v="597988"/>
  </r>
  <r>
    <s v="Aktuálně v 1. části hodnocení"/>
    <x v="0"/>
    <x v="76"/>
    <x v="136"/>
    <s v="191191"/>
    <n v="597988"/>
  </r>
  <r>
    <s v="Aktuálně v 1. části hodnocení"/>
    <x v="0"/>
    <x v="76"/>
    <x v="136"/>
    <s v="191191"/>
    <n v="597988"/>
  </r>
  <r>
    <s v="Aktuálně v 1. části hodnocení"/>
    <x v="0"/>
    <x v="76"/>
    <x v="136"/>
    <s v="191191"/>
    <n v="597988"/>
  </r>
  <r>
    <s v="Aktuálně v 1. části hodnocení"/>
    <x v="0"/>
    <x v="76"/>
    <x v="136"/>
    <s v="191191"/>
    <n v="597988"/>
  </r>
  <r>
    <s v="Aktuálně v 1. části hodnocení"/>
    <x v="0"/>
    <x v="76"/>
    <x v="136"/>
    <s v="191191"/>
    <n v="597988"/>
  </r>
  <r>
    <s v="Aktuálně v 1. části hodnocení"/>
    <x v="0"/>
    <x v="76"/>
    <x v="136"/>
    <s v="191191"/>
    <n v="597988"/>
  </r>
  <r>
    <s v="Aktuálně v 1. části hodnocení"/>
    <x v="0"/>
    <x v="76"/>
    <x v="136"/>
    <s v="191191"/>
    <n v="597988"/>
  </r>
  <r>
    <s v="Aktuálně v 1. části hodnocení"/>
    <x v="0"/>
    <x v="76"/>
    <x v="136"/>
    <s v="191191; 191191"/>
    <n v="597988"/>
  </r>
  <r>
    <s v="Aktuálně v 1. části hodnocení"/>
    <x v="0"/>
    <x v="76"/>
    <x v="136"/>
    <s v="191191"/>
    <n v="597988"/>
  </r>
  <r>
    <s v="Aktuálně v 1. části hodnocení"/>
    <x v="0"/>
    <x v="77"/>
    <x v="138"/>
    <s v="88412"/>
    <n v="507971"/>
  </r>
  <r>
    <s v="Smlouva - čerpání"/>
    <x v="0"/>
    <x v="78"/>
    <x v="139"/>
    <s v="186058"/>
    <n v="551996"/>
  </r>
  <r>
    <s v="Smlouva - čerpání"/>
    <x v="0"/>
    <x v="78"/>
    <x v="139"/>
    <s v="186058"/>
    <n v="551996"/>
  </r>
  <r>
    <s v="Vyhodnoceno kladně - příprava smlouvy"/>
    <x v="0"/>
    <x v="78"/>
    <x v="139"/>
    <s v="186058"/>
    <n v="551996"/>
  </r>
  <r>
    <s v="Smlouva - čerpání"/>
    <x v="0"/>
    <x v="79"/>
    <x v="140"/>
    <s v="162655"/>
    <n v="597899"/>
  </r>
  <r>
    <s v="Vyhodnoceno kladně - příprava smlouvy"/>
    <x v="0"/>
    <x v="79"/>
    <x v="141"/>
    <s v="162647"/>
    <n v="597899"/>
  </r>
  <r>
    <s v="Smlouva - čerpání"/>
    <x v="0"/>
    <x v="79"/>
    <x v="140"/>
    <s v="162655"/>
    <n v="597899"/>
  </r>
  <r>
    <s v="Smlouva - čerpání"/>
    <x v="0"/>
    <x v="79"/>
    <x v="141"/>
    <s v="162647"/>
    <n v="597899"/>
  </r>
  <r>
    <s v="Vyhodnoceno kladně - příprava smlouvy"/>
    <x v="0"/>
    <x v="79"/>
    <x v="140"/>
    <s v="162655"/>
    <n v="597899"/>
  </r>
  <r>
    <s v="Vyhodnoceno kladně - příprava smlouvy"/>
    <x v="0"/>
    <x v="79"/>
    <x v="140"/>
    <s v="162655"/>
    <n v="597899"/>
  </r>
  <r>
    <s v="Smlouva - čerpání"/>
    <x v="0"/>
    <x v="79"/>
    <x v="140"/>
    <s v="162655"/>
    <n v="597899"/>
  </r>
  <r>
    <s v="Smlouva - čerpání"/>
    <x v="0"/>
    <x v="79"/>
    <x v="141"/>
    <s v="162647"/>
    <n v="597899"/>
  </r>
  <r>
    <s v="Smlouva - čerpání"/>
    <x v="0"/>
    <x v="79"/>
    <x v="140"/>
    <s v="162655"/>
    <n v="597899"/>
  </r>
  <r>
    <s v="Smlouva - čerpání"/>
    <x v="0"/>
    <x v="79"/>
    <x v="141"/>
    <s v="162647"/>
    <n v="597899"/>
  </r>
  <r>
    <s v="Vyhodnoceno kladně - příprava smlouvy"/>
    <x v="0"/>
    <x v="79"/>
    <x v="141"/>
    <s v="162621"/>
    <n v="597899"/>
  </r>
  <r>
    <s v="Vyhodnoceno kladně - příprava smlouvy"/>
    <x v="0"/>
    <x v="79"/>
    <x v="140"/>
    <s v="162655"/>
    <n v="597899"/>
  </r>
  <r>
    <s v="Vyhodnoceno kladně - příprava smlouvy"/>
    <x v="0"/>
    <x v="79"/>
    <x v="140"/>
    <s v="162655"/>
    <n v="597899"/>
  </r>
  <r>
    <s v="Smlouva - čerpání"/>
    <x v="0"/>
    <x v="79"/>
    <x v="141"/>
    <s v="162621"/>
    <n v="597899"/>
  </r>
  <r>
    <s v="Vyhodnoceno kladně - příprava smlouvy"/>
    <x v="0"/>
    <x v="79"/>
    <x v="141"/>
    <s v="162647"/>
    <n v="597899"/>
  </r>
  <r>
    <s v="Vyhodnoceno kladně - příprava smlouvy"/>
    <x v="0"/>
    <x v="79"/>
    <x v="140"/>
    <s v="162655"/>
    <n v="597899"/>
  </r>
  <r>
    <s v="Vyhodnoceno kladně - příprava smlouvy"/>
    <x v="0"/>
    <x v="79"/>
    <x v="140"/>
    <s v="162655"/>
    <n v="597899"/>
  </r>
  <r>
    <s v="Vydán předběžný souhlas"/>
    <x v="0"/>
    <x v="79"/>
    <x v="140"/>
    <s v="162655"/>
    <n v="597899"/>
  </r>
  <r>
    <s v="Vyhodnoceno kladně - příprava smlouvy"/>
    <x v="0"/>
    <x v="79"/>
    <x v="141"/>
    <s v="162621"/>
    <n v="597899"/>
  </r>
  <r>
    <s v="Vyhodnoceno kladně - příprava smlouvy"/>
    <x v="0"/>
    <x v="79"/>
    <x v="140"/>
    <s v="162655"/>
    <n v="597899"/>
  </r>
  <r>
    <s v="Aktuálně v 1. části hodnocení"/>
    <x v="0"/>
    <x v="79"/>
    <x v="141"/>
    <s v="162647"/>
    <n v="597899"/>
  </r>
  <r>
    <s v="Aktuálně v 1. části hodnocení"/>
    <x v="0"/>
    <x v="79"/>
    <x v="140"/>
    <s v="162655"/>
    <n v="597899"/>
  </r>
  <r>
    <s v="Aktuálně v 1. části hodnocení"/>
    <x v="4"/>
    <x v="68"/>
    <x v="142"/>
    <s v="94382"/>
    <n v="591157"/>
  </r>
  <r>
    <s v="Smlouva - čerpání"/>
    <x v="3"/>
    <x v="80"/>
    <x v="143"/>
    <s v="100706"/>
    <n v="585505"/>
  </r>
  <r>
    <s v="Vydán předběžný souhlas"/>
    <x v="3"/>
    <x v="80"/>
    <x v="143"/>
    <s v="100706"/>
    <n v="585505"/>
  </r>
  <r>
    <s v="Vydán předběžný souhlas"/>
    <x v="3"/>
    <x v="80"/>
    <x v="143"/>
    <s v="100706"/>
    <n v="585505"/>
  </r>
  <r>
    <s v="Smlouva - čerpání"/>
    <x v="3"/>
    <x v="80"/>
    <x v="143"/>
    <s v="100706"/>
    <n v="585505"/>
  </r>
  <r>
    <s v="Smlouva - čerpání"/>
    <x v="3"/>
    <x v="80"/>
    <x v="143"/>
    <s v="100706"/>
    <n v="585505"/>
  </r>
  <r>
    <s v="Vydán předběžný souhlas"/>
    <x v="3"/>
    <x v="80"/>
    <x v="143"/>
    <s v="100706"/>
    <n v="585505"/>
  </r>
  <r>
    <s v="Vyhodnoceno kladně - příprava smlouvy"/>
    <x v="3"/>
    <x v="80"/>
    <x v="143"/>
    <s v="100706"/>
    <n v="585505"/>
  </r>
  <r>
    <s v="Vyhodnoceno kladně - příprava smlouvy"/>
    <x v="3"/>
    <x v="80"/>
    <x v="143"/>
    <s v="100706"/>
    <n v="585505"/>
  </r>
  <r>
    <s v="Smlouva - čerpání"/>
    <x v="0"/>
    <x v="81"/>
    <x v="144"/>
    <s v="106186"/>
    <n v="569551"/>
  </r>
  <r>
    <s v="Smlouva - čerpání"/>
    <x v="0"/>
    <x v="81"/>
    <x v="144"/>
    <s v="106186"/>
    <n v="569551"/>
  </r>
  <r>
    <s v="Vydán předběžný souhlas"/>
    <x v="0"/>
    <x v="81"/>
    <x v="144"/>
    <s v="106178"/>
    <n v="569551"/>
  </r>
  <r>
    <s v="Smlouva - čerpání"/>
    <x v="0"/>
    <x v="81"/>
    <x v="144"/>
    <s v="106178"/>
    <n v="569551"/>
  </r>
  <r>
    <s v="Smlouva - čerpání"/>
    <x v="0"/>
    <x v="81"/>
    <x v="144"/>
    <s v="106186"/>
    <n v="569551"/>
  </r>
  <r>
    <s v="Smlouva - čerpání"/>
    <x v="0"/>
    <x v="81"/>
    <x v="144"/>
    <s v="106186"/>
    <n v="569551"/>
  </r>
  <r>
    <s v="Smlouva - čerpání"/>
    <x v="0"/>
    <x v="81"/>
    <x v="144"/>
    <s v="106186"/>
    <n v="569551"/>
  </r>
  <r>
    <s v="Smlouva - čerpání"/>
    <x v="0"/>
    <x v="81"/>
    <x v="144"/>
    <s v="106186"/>
    <n v="569551"/>
  </r>
  <r>
    <s v="Smlouva - čerpání"/>
    <x v="0"/>
    <x v="81"/>
    <x v="144"/>
    <s v="106186"/>
    <n v="569551"/>
  </r>
  <r>
    <s v="Vyhodnoceno kladně - příprava smlouvy"/>
    <x v="0"/>
    <x v="81"/>
    <x v="144"/>
    <s v="106186"/>
    <n v="569551"/>
  </r>
  <r>
    <s v="Smlouva - čerpání"/>
    <x v="0"/>
    <x v="81"/>
    <x v="144"/>
    <s v="106186"/>
    <n v="569551"/>
  </r>
  <r>
    <s v="Smlouva - čerpání"/>
    <x v="0"/>
    <x v="81"/>
    <x v="144"/>
    <s v="106186"/>
    <n v="569551"/>
  </r>
  <r>
    <s v="Smlouva - čerpání"/>
    <x v="0"/>
    <x v="81"/>
    <x v="144"/>
    <s v="106186"/>
    <n v="569551"/>
  </r>
  <r>
    <s v="Vydán předběžný souhlas"/>
    <x v="0"/>
    <x v="81"/>
    <x v="144"/>
    <s v="106186"/>
    <n v="569551"/>
  </r>
  <r>
    <s v="Smlouva - čerpání"/>
    <x v="0"/>
    <x v="81"/>
    <x v="144"/>
    <s v="106178"/>
    <n v="569551"/>
  </r>
  <r>
    <s v="Smlouva - čerpání"/>
    <x v="0"/>
    <x v="81"/>
    <x v="144"/>
    <s v="106186"/>
    <n v="569551"/>
  </r>
  <r>
    <s v="Vyhodnoceno kladně - příprava smlouvy"/>
    <x v="0"/>
    <x v="81"/>
    <x v="144"/>
    <s v="106186"/>
    <n v="569551"/>
  </r>
  <r>
    <s v="Vyhodnoceno kladně - příprava smlouvy"/>
    <x v="0"/>
    <x v="81"/>
    <x v="144"/>
    <s v="106178"/>
    <n v="569551"/>
  </r>
  <r>
    <s v="Vydán předběžný souhlas"/>
    <x v="0"/>
    <x v="81"/>
    <x v="144"/>
    <s v="106186"/>
    <n v="569551"/>
  </r>
  <r>
    <s v="Vyhodnoceno kladně - příprava smlouvy"/>
    <x v="0"/>
    <x v="81"/>
    <x v="144"/>
    <s v="106178"/>
    <n v="569551"/>
  </r>
  <r>
    <s v="Vyhodnoceno kladně - příprava smlouvy"/>
    <x v="0"/>
    <x v="81"/>
    <x v="144"/>
    <s v="106186"/>
    <n v="569551"/>
  </r>
  <r>
    <s v="Vydán předběžný souhlas"/>
    <x v="0"/>
    <x v="81"/>
    <x v="144"/>
    <s v="106186; 106186"/>
    <n v="569551"/>
  </r>
  <r>
    <s v="Vydán předběžný souhlas"/>
    <x v="0"/>
    <x v="81"/>
    <x v="144"/>
    <s v="106186"/>
    <n v="569551"/>
  </r>
  <r>
    <s v="Vyhodnoceno kladně - příprava smlouvy"/>
    <x v="0"/>
    <x v="81"/>
    <x v="144"/>
    <s v="106186"/>
    <n v="569551"/>
  </r>
  <r>
    <s v="Vyhodnoceno kladně - příprava smlouvy"/>
    <x v="0"/>
    <x v="81"/>
    <x v="144"/>
    <s v="106186"/>
    <n v="569551"/>
  </r>
  <r>
    <s v="Vyhodnoceno kladně - příprava smlouvy"/>
    <x v="0"/>
    <x v="81"/>
    <x v="144"/>
    <s v="106186"/>
    <n v="569551"/>
  </r>
  <r>
    <s v="Aktuálně v 1. části hodnocení"/>
    <x v="0"/>
    <x v="81"/>
    <x v="144"/>
    <s v="106186"/>
    <n v="569551"/>
  </r>
  <r>
    <s v="Aktuálně v 1. části hodnocení"/>
    <x v="0"/>
    <x v="81"/>
    <x v="144"/>
    <s v="106186"/>
    <n v="569551"/>
  </r>
  <r>
    <s v="Aktuálně v 1. části hodnocení"/>
    <x v="0"/>
    <x v="81"/>
    <x v="144"/>
    <s v="106186"/>
    <n v="569551"/>
  </r>
  <r>
    <s v="Smlouva - čerpání"/>
    <x v="5"/>
    <x v="82"/>
    <x v="145"/>
    <s v="116602"/>
    <n v="574317"/>
  </r>
  <r>
    <s v="Aktuálně v 1. části hodnocení"/>
    <x v="1"/>
    <x v="83"/>
    <x v="146"/>
    <s v="139351"/>
    <n v="540862"/>
  </r>
  <r>
    <s v="Smlouva - čerpání"/>
    <x v="1"/>
    <x v="84"/>
    <x v="147"/>
    <s v="19925"/>
    <n v="533491"/>
  </r>
  <r>
    <s v="Vyhodnoceno kladně - příprava smlouvy"/>
    <x v="1"/>
    <x v="84"/>
    <x v="147"/>
    <s v="19950"/>
    <n v="533491"/>
  </r>
  <r>
    <s v="Aktuálně v 1. části hodnocení"/>
    <x v="1"/>
    <x v="84"/>
    <x v="147"/>
    <s v="19925"/>
    <n v="533491"/>
  </r>
  <r>
    <s v="Vydán předběžný souhlas"/>
    <x v="0"/>
    <x v="85"/>
    <x v="148"/>
    <s v="144436"/>
    <n v="599107"/>
  </r>
  <r>
    <s v="Vyhodnoceno kladně - příprava smlouvy"/>
    <x v="0"/>
    <x v="85"/>
    <x v="148"/>
    <s v="144436"/>
    <n v="599107"/>
  </r>
  <r>
    <s v="Vyhodnoceno kladně - příprava smlouvy"/>
    <x v="0"/>
    <x v="85"/>
    <x v="148"/>
    <s v="144444"/>
    <n v="599107"/>
  </r>
  <r>
    <s v="Vyhodnoceno kladně - příprava smlouvy"/>
    <x v="0"/>
    <x v="85"/>
    <x v="148"/>
    <s v="144444"/>
    <n v="599107"/>
  </r>
  <r>
    <s v="Smlouva - čerpání"/>
    <x v="1"/>
    <x v="86"/>
    <x v="149"/>
    <s v="176907"/>
    <n v="541249"/>
  </r>
  <r>
    <s v="Smlouva - čerpání"/>
    <x v="1"/>
    <x v="86"/>
    <x v="149"/>
    <s v="176907; 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Vyhodnoceno kladně - příprava smlouvy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Smlouva - čerpání"/>
    <x v="1"/>
    <x v="86"/>
    <x v="149"/>
    <s v="176907"/>
    <n v="541249"/>
  </r>
  <r>
    <s v="Vyhodnoceno kladně - příprava smlouvy"/>
    <x v="1"/>
    <x v="86"/>
    <x v="149"/>
    <s v="176907"/>
    <n v="541249"/>
  </r>
  <r>
    <s v="Vydán předběžný souhlas"/>
    <x v="1"/>
    <x v="86"/>
    <x v="149"/>
    <s v="176907"/>
    <n v="541249"/>
  </r>
  <r>
    <s v="Vyhodnoceno kladně - příprava smlouvy"/>
    <x v="1"/>
    <x v="86"/>
    <x v="149"/>
    <s v="176907"/>
    <n v="541249"/>
  </r>
  <r>
    <s v="Vyhodnoceno kladně - příprava smlouvy"/>
    <x v="1"/>
    <x v="86"/>
    <x v="149"/>
    <s v="176907"/>
    <n v="541249"/>
  </r>
  <r>
    <s v="Vydán předběžný souhlas"/>
    <x v="1"/>
    <x v="86"/>
    <x v="149"/>
    <s v="176907"/>
    <n v="541249"/>
  </r>
  <r>
    <s v="Vyhodnoceno kladně - příprava smlouvy"/>
    <x v="1"/>
    <x v="86"/>
    <x v="149"/>
    <s v="176907"/>
    <n v="541249"/>
  </r>
  <r>
    <s v="Vydán předběžný souhlas"/>
    <x v="1"/>
    <x v="86"/>
    <x v="149"/>
    <s v="176907"/>
    <n v="541249"/>
  </r>
  <r>
    <s v="Aktuálně v 1. části hodnocení"/>
    <x v="1"/>
    <x v="86"/>
    <x v="149"/>
    <s v="176907"/>
    <n v="541249"/>
  </r>
  <r>
    <s v="Vyhodnoceno kladně - příprava smlouvy"/>
    <x v="1"/>
    <x v="86"/>
    <x v="149"/>
    <s v="176907"/>
    <n v="541249"/>
  </r>
  <r>
    <s v="Vydán předběžný souhlas"/>
    <x v="1"/>
    <x v="86"/>
    <x v="149"/>
    <s v="176907"/>
    <n v="541249"/>
  </r>
  <r>
    <s v="Vyhodnoceno kladně - příprava smlouvy"/>
    <x v="1"/>
    <x v="86"/>
    <x v="149"/>
    <s v="176907"/>
    <n v="541249"/>
  </r>
  <r>
    <s v="Vydán předběžný souhlas"/>
    <x v="1"/>
    <x v="86"/>
    <x v="149"/>
    <s v="176907"/>
    <n v="541249"/>
  </r>
  <r>
    <s v="Aktuálně v 1. části hodnocení"/>
    <x v="1"/>
    <x v="86"/>
    <x v="149"/>
    <s v="176907"/>
    <n v="541249"/>
  </r>
  <r>
    <s v="Aktuálně v 1. části hodnocení"/>
    <x v="1"/>
    <x v="86"/>
    <x v="149"/>
    <s v="176907"/>
    <n v="541249"/>
  </r>
  <r>
    <s v="Aktuálně v 1. části hodnocení"/>
    <x v="1"/>
    <x v="86"/>
    <x v="149"/>
    <s v="176907"/>
    <n v="541249"/>
  </r>
  <r>
    <s v="Smlouva - čerpání"/>
    <x v="3"/>
    <x v="87"/>
    <x v="150"/>
    <s v="146307"/>
    <n v="585726"/>
  </r>
  <r>
    <s v="Vyhodnoceno kladně - příprava smlouvy"/>
    <x v="3"/>
    <x v="87"/>
    <x v="150"/>
    <s v="146307"/>
    <n v="585726"/>
  </r>
  <r>
    <s v="Smlouva - čerpání"/>
    <x v="3"/>
    <x v="87"/>
    <x v="150"/>
    <s v="146307"/>
    <n v="585726"/>
  </r>
  <r>
    <s v="Vydán předběžný souhlas"/>
    <x v="3"/>
    <x v="87"/>
    <x v="150"/>
    <s v="146307"/>
    <n v="585726"/>
  </r>
  <r>
    <s v="Smlouva - čerpání"/>
    <x v="0"/>
    <x v="88"/>
    <x v="151"/>
    <s v="113301"/>
    <n v="551881"/>
  </r>
  <r>
    <s v="Smlouva - čerpání"/>
    <x v="0"/>
    <x v="88"/>
    <x v="151"/>
    <s v="113301"/>
    <n v="551881"/>
  </r>
  <r>
    <s v="Smlouva - čerpání"/>
    <x v="1"/>
    <x v="89"/>
    <x v="152"/>
    <s v="148458"/>
    <n v="541575"/>
  </r>
  <r>
    <s v="Smlouva - čerpání"/>
    <x v="1"/>
    <x v="89"/>
    <x v="152"/>
    <s v="148458"/>
    <n v="541575"/>
  </r>
  <r>
    <s v="Vyhodnoceno kladně - příprava smlouvy"/>
    <x v="1"/>
    <x v="89"/>
    <x v="153"/>
    <s v="197807"/>
    <n v="541575"/>
  </r>
  <r>
    <s v="Smlouva - čerpání"/>
    <x v="1"/>
    <x v="89"/>
    <x v="153"/>
    <s v="197807"/>
    <n v="541575"/>
  </r>
  <r>
    <s v="Smlouva - čerpání"/>
    <x v="1"/>
    <x v="89"/>
    <x v="153"/>
    <s v="197807"/>
    <n v="541575"/>
  </r>
  <r>
    <s v="Smlouva - čerpání"/>
    <x v="1"/>
    <x v="89"/>
    <x v="153"/>
    <s v="197807"/>
    <n v="541575"/>
  </r>
  <r>
    <s v="Smlouva - čerpání"/>
    <x v="1"/>
    <x v="89"/>
    <x v="153"/>
    <s v="197807"/>
    <n v="541575"/>
  </r>
  <r>
    <s v="Smlouva - čerpání"/>
    <x v="1"/>
    <x v="89"/>
    <x v="153"/>
    <s v="197807"/>
    <n v="541575"/>
  </r>
  <r>
    <s v="Smlouva - čerpání"/>
    <x v="1"/>
    <x v="89"/>
    <x v="153"/>
    <s v="197807"/>
    <n v="541575"/>
  </r>
  <r>
    <s v="Smlouva - čerpání"/>
    <x v="1"/>
    <x v="89"/>
    <x v="153"/>
    <s v="197807"/>
    <n v="541575"/>
  </r>
  <r>
    <s v="Smlouva - čerpání"/>
    <x v="1"/>
    <x v="89"/>
    <x v="152"/>
    <s v="148458"/>
    <n v="541575"/>
  </r>
  <r>
    <s v="Smlouva - čerpání"/>
    <x v="1"/>
    <x v="89"/>
    <x v="152"/>
    <s v="148458"/>
    <n v="541575"/>
  </r>
  <r>
    <s v="Vyhodnoceno kladně - příprava smlouvy"/>
    <x v="1"/>
    <x v="89"/>
    <x v="153"/>
    <s v="197807"/>
    <n v="541575"/>
  </r>
  <r>
    <s v="Vyhodnoceno kladně - příprava smlouvy"/>
    <x v="1"/>
    <x v="89"/>
    <x v="153"/>
    <s v="197807"/>
    <n v="541575"/>
  </r>
  <r>
    <s v="Vyhodnoceno kladně - příprava smlouvy"/>
    <x v="1"/>
    <x v="89"/>
    <x v="153"/>
    <s v="197807"/>
    <n v="541575"/>
  </r>
  <r>
    <s v="Vyhodnoceno kladně - příprava smlouvy"/>
    <x v="1"/>
    <x v="89"/>
    <x v="153"/>
    <s v="197807"/>
    <n v="541575"/>
  </r>
  <r>
    <s v="Vyhodnoceno kladně - příprava smlouvy"/>
    <x v="1"/>
    <x v="89"/>
    <x v="153"/>
    <s v="197793"/>
    <n v="541575"/>
  </r>
  <r>
    <s v="Aktuálně v 1. části hodnocení"/>
    <x v="1"/>
    <x v="89"/>
    <x v="152"/>
    <s v="148458"/>
    <n v="541575"/>
  </r>
  <r>
    <s v="Aktuálně v 1. části hodnocení"/>
    <x v="1"/>
    <x v="89"/>
    <x v="153"/>
    <s v="197807"/>
    <n v="541575"/>
  </r>
  <r>
    <s v="Aktuálně v 1. části hodnocení"/>
    <x v="0"/>
    <x v="90"/>
    <x v="154"/>
    <s v="158755; 158755"/>
    <n v="510378"/>
  </r>
  <r>
    <s v="Smlouva - čerpání"/>
    <x v="0"/>
    <x v="91"/>
    <x v="155"/>
    <s v="178667"/>
    <n v="568422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Vydán předběžný souhlas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Vyhodnoceno kladně - příprava smlouvy"/>
    <x v="1"/>
    <x v="92"/>
    <x v="156"/>
    <s v="181714"/>
    <n v="541303"/>
  </r>
  <r>
    <s v="Vydán předběžný souhlas"/>
    <x v="1"/>
    <x v="92"/>
    <x v="156"/>
    <s v="181714"/>
    <n v="541303"/>
  </r>
  <r>
    <s v="Vyhodnoceno kladně - příprava smlouvy"/>
    <x v="1"/>
    <x v="92"/>
    <x v="156"/>
    <s v="181714"/>
    <n v="541303"/>
  </r>
  <r>
    <s v="Smlouva - čerpání"/>
    <x v="1"/>
    <x v="92"/>
    <x v="156"/>
    <s v="181714"/>
    <n v="541303"/>
  </r>
  <r>
    <s v="Smlouva - čerpání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Smlouva - čerpání"/>
    <x v="1"/>
    <x v="92"/>
    <x v="156"/>
    <s v="181714"/>
    <n v="541303"/>
  </r>
  <r>
    <s v="Aktuálně v 1. části hodnocení"/>
    <x v="1"/>
    <x v="92"/>
    <x v="156"/>
    <s v="181714"/>
    <n v="541303"/>
  </r>
  <r>
    <s v="Smlouva - čerpání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Aktuálně v 1. části hodnocení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dán předběžný souhlas"/>
    <x v="1"/>
    <x v="92"/>
    <x v="156"/>
    <s v="181714"/>
    <n v="541303"/>
  </r>
  <r>
    <s v="Aktuálně v 2. části hodnocení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Vydán předběžný souhlas"/>
    <x v="1"/>
    <x v="92"/>
    <x v="156"/>
    <s v="181714"/>
    <n v="541303"/>
  </r>
  <r>
    <s v="Aktuálně v 1. části hodnocení"/>
    <x v="1"/>
    <x v="92"/>
    <x v="156"/>
    <s v="181714"/>
    <n v="541303"/>
  </r>
  <r>
    <s v="Aktuálně v 1. části hodnocení"/>
    <x v="1"/>
    <x v="92"/>
    <x v="156"/>
    <s v="181714"/>
    <n v="541303"/>
  </r>
  <r>
    <s v="Vydán předběžný souhlas"/>
    <x v="1"/>
    <x v="92"/>
    <x v="156"/>
    <s v="181714"/>
    <n v="541303"/>
  </r>
  <r>
    <s v="Vyhodnoceno kladně - příprava smlouvy"/>
    <x v="1"/>
    <x v="92"/>
    <x v="156"/>
    <s v="181714"/>
    <n v="541303"/>
  </r>
  <r>
    <s v="Vydán předběžný souhlas"/>
    <x v="1"/>
    <x v="92"/>
    <x v="156"/>
    <s v="181714"/>
    <n v="541303"/>
  </r>
  <r>
    <s v="Vyhodnoceno kladně - příprava smlouvy"/>
    <x v="1"/>
    <x v="92"/>
    <x v="156"/>
    <s v="181714"/>
    <n v="541303"/>
  </r>
  <r>
    <s v="Vyhodnoceno kladně - příprava smlouvy"/>
    <x v="1"/>
    <x v="92"/>
    <x v="156"/>
    <s v="181714"/>
    <n v="541303"/>
  </r>
  <r>
    <s v="Aktuálně v 1. části hodnocení"/>
    <x v="1"/>
    <x v="92"/>
    <x v="156"/>
    <s v="181714"/>
    <n v="541303"/>
  </r>
  <r>
    <s v="Vyhodnoceno kladně - příprava smlouvy"/>
    <x v="1"/>
    <x v="92"/>
    <x v="156"/>
    <s v="181714"/>
    <n v="541303"/>
  </r>
  <r>
    <s v="Aktuálně v 1. části hodnocení"/>
    <x v="1"/>
    <x v="92"/>
    <x v="156"/>
    <s v="181714"/>
    <n v="541303"/>
  </r>
  <r>
    <s v="Aktuálně v 1. části hodnocení"/>
    <x v="1"/>
    <x v="92"/>
    <x v="156"/>
    <s v="181714"/>
    <n v="541303"/>
  </r>
  <r>
    <s v="Vydán předběžný souhlas"/>
    <x v="1"/>
    <x v="92"/>
    <x v="156"/>
    <s v="181714"/>
    <n v="541303"/>
  </r>
  <r>
    <s v="Vyhodnoceno kladně - příprava smlouvy"/>
    <x v="1"/>
    <x v="92"/>
    <x v="156"/>
    <s v="181714"/>
    <n v="541303"/>
  </r>
  <r>
    <s v="Aktuálně v 1. části hodnocení"/>
    <x v="1"/>
    <x v="92"/>
    <x v="156"/>
    <s v="181714"/>
    <n v="541303"/>
  </r>
  <r>
    <s v="Aktuálně v 1. části hodnocení"/>
    <x v="1"/>
    <x v="92"/>
    <x v="156"/>
    <s v="181714"/>
    <n v="541303"/>
  </r>
  <r>
    <s v="Aktuálně v 1. části hodnocení"/>
    <x v="1"/>
    <x v="92"/>
    <x v="156"/>
    <s v="181714"/>
    <n v="541303"/>
  </r>
  <r>
    <s v="Aktuálně v 1. části hodnocení"/>
    <x v="1"/>
    <x v="92"/>
    <x v="156"/>
    <s v="181714"/>
    <n v="541303"/>
  </r>
  <r>
    <s v="Smlouva - čerpání"/>
    <x v="1"/>
    <x v="93"/>
    <x v="157"/>
    <s v="181820"/>
    <n v="569445"/>
  </r>
  <r>
    <s v="Vyhodnoceno kladně - příprava smlouvy"/>
    <x v="3"/>
    <x v="94"/>
    <x v="158"/>
    <s v="189782"/>
    <n v="589152"/>
  </r>
  <r>
    <s v="Vyhodnoceno kladně - příprava smlouvy"/>
    <x v="0"/>
    <x v="95"/>
    <x v="159"/>
    <s v="175714"/>
    <n v="597937"/>
  </r>
  <r>
    <s v="Vyhodnoceno kladně - příprava smlouvy"/>
    <x v="0"/>
    <x v="95"/>
    <x v="159"/>
    <s v="175714"/>
    <n v="597937"/>
  </r>
  <r>
    <s v="Aktuálně v 1. části hodnocení"/>
    <x v="0"/>
    <x v="95"/>
    <x v="159"/>
    <s v="175714"/>
    <n v="597937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Aktuálně v 2. části hodnoce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; 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; 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Aktuálně v 2. části hodnoce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dán předběžný souhlas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dán předběžný souhlas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dán předběžný souhlas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dán předběžný souhlas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dán předběžný souhlas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Smlouva - čerpá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Vydán předběžný souhlas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dán předběžný souhlas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dán předběžný souhlas"/>
    <x v="1"/>
    <x v="96"/>
    <x v="160"/>
    <s v="21903"/>
    <n v="569356"/>
  </r>
  <r>
    <s v="Aktuálně v 1. části hodnocení"/>
    <x v="1"/>
    <x v="96"/>
    <x v="160"/>
    <s v="21903"/>
    <n v="569356"/>
  </r>
  <r>
    <s v="Vydán předběžný souhlas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Aktuálně v 1. části hodnocení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Vydán předběžný souhlas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Aktuálně v 1. části hodnocení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1. části hodnocení"/>
    <x v="1"/>
    <x v="96"/>
    <x v="160"/>
    <s v="21903"/>
    <n v="569356"/>
  </r>
  <r>
    <s v="Vydán předběžný souhlas"/>
    <x v="1"/>
    <x v="96"/>
    <x v="160"/>
    <s v="21903"/>
    <n v="569356"/>
  </r>
  <r>
    <s v="Aktuálně v 1. části hodnocení"/>
    <x v="1"/>
    <x v="96"/>
    <x v="160"/>
    <s v="21903"/>
    <n v="569356"/>
  </r>
  <r>
    <s v="Vyhodnoceno kladně - příprava smlouvy"/>
    <x v="1"/>
    <x v="96"/>
    <x v="160"/>
    <s v="21903"/>
    <n v="569356"/>
  </r>
  <r>
    <s v="Aktuálně v 2. části hodnocení"/>
    <x v="1"/>
    <x v="96"/>
    <x v="160"/>
    <s v="21903"/>
    <n v="569356"/>
  </r>
  <r>
    <s v="Vydán předběžný souhlas"/>
    <x v="1"/>
    <x v="96"/>
    <x v="160"/>
    <s v="21903"/>
    <n v="569356"/>
  </r>
  <r>
    <s v="Aktuálně v 1. části hodnocení"/>
    <x v="1"/>
    <x v="96"/>
    <x v="160"/>
    <s v="21903"/>
    <n v="569356"/>
  </r>
  <r>
    <s v="Aktuálně v 1. části hodnocení"/>
    <x v="1"/>
    <x v="96"/>
    <x v="160"/>
    <s v="21903"/>
    <n v="569356"/>
  </r>
  <r>
    <s v="Aktuálně v 1. části hodnocení"/>
    <x v="1"/>
    <x v="96"/>
    <x v="160"/>
    <s v="21903"/>
    <n v="569356"/>
  </r>
  <r>
    <s v="Vyhodnoceno kladně - příprava smlouvy"/>
    <x v="0"/>
    <x v="97"/>
    <x v="161"/>
    <s v="163881"/>
    <n v="5104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E601F7-AAD9-41C0-82D8-F3417E4B0BF9}" name="Kontingenční tabulka1" cacheId="2" applyNumberFormats="0" applyBorderFormats="0" applyFontFormats="0" applyPatternFormats="0" applyAlignmentFormats="0" applyWidthHeightFormats="1" dataCaption="Hodnoty" updatedVersion="8" minRefreshableVersion="3" itemPrintTitles="1" createdVersion="8" indent="0" outline="1" outlineData="1" multipleFieldFilters="0" chartFormat="5" rowHeaderCaption="Kraj/Obec/Část obce">
  <location ref="C21:D290" firstHeaderRow="1" firstDataRow="1" firstDataCol="1"/>
  <pivotFields count="6">
    <pivotField showAll="0"/>
    <pivotField axis="axisRow" dataField="1" showAll="0">
      <items count="11">
        <item x="5"/>
        <item m="1" x="6"/>
        <item x="0"/>
        <item x="1"/>
        <item x="2"/>
        <item x="3"/>
        <item m="1" x="9"/>
        <item m="1" x="7"/>
        <item x="4"/>
        <item m="1" x="8"/>
        <item t="default"/>
      </items>
    </pivotField>
    <pivotField axis="axisRow" showAll="0">
      <items count="104">
        <item x="4"/>
        <item x="2"/>
        <item x="13"/>
        <item x="16"/>
        <item x="12"/>
        <item x="1"/>
        <item x="10"/>
        <item x="15"/>
        <item x="5"/>
        <item x="8"/>
        <item x="18"/>
        <item x="84"/>
        <item x="96"/>
        <item x="17"/>
        <item x="24"/>
        <item x="22"/>
        <item x="11"/>
        <item x="23"/>
        <item x="20"/>
        <item x="21"/>
        <item x="27"/>
        <item x="28"/>
        <item x="31"/>
        <item x="32"/>
        <item x="34"/>
        <item x="35"/>
        <item x="62"/>
        <item x="63"/>
        <item x="39"/>
        <item x="7"/>
        <item x="26"/>
        <item x="0"/>
        <item x="65"/>
        <item x="66"/>
        <item x="67"/>
        <item x="41"/>
        <item x="70"/>
        <item x="64"/>
        <item x="42"/>
        <item x="72"/>
        <item x="43"/>
        <item x="44"/>
        <item x="45"/>
        <item x="77"/>
        <item x="78"/>
        <item x="46"/>
        <item x="68"/>
        <item x="47"/>
        <item x="80"/>
        <item x="81"/>
        <item x="6"/>
        <item x="48"/>
        <item x="49"/>
        <item x="3"/>
        <item x="82"/>
        <item x="50"/>
        <item x="51"/>
        <item x="75"/>
        <item x="38"/>
        <item x="85"/>
        <item x="87"/>
        <item x="53"/>
        <item x="54"/>
        <item x="88"/>
        <item x="55"/>
        <item x="69"/>
        <item x="79"/>
        <item x="97"/>
        <item m="1" x="102"/>
        <item x="58"/>
        <item x="95"/>
        <item x="86"/>
        <item x="59"/>
        <item x="73"/>
        <item x="91"/>
        <item x="92"/>
        <item x="93"/>
        <item x="52"/>
        <item x="60"/>
        <item x="76"/>
        <item x="61"/>
        <item x="89"/>
        <item x="90"/>
        <item m="1" x="100"/>
        <item x="30"/>
        <item x="19"/>
        <item x="94"/>
        <item m="1" x="101"/>
        <item x="14"/>
        <item m="1" x="98"/>
        <item x="25"/>
        <item x="9"/>
        <item x="36"/>
        <item m="1" x="99"/>
        <item x="33"/>
        <item x="37"/>
        <item x="40"/>
        <item x="57"/>
        <item x="71"/>
        <item x="83"/>
        <item x="29"/>
        <item x="56"/>
        <item x="74"/>
        <item t="default"/>
      </items>
    </pivotField>
    <pivotField axis="axisRow" showAll="0">
      <items count="170">
        <item x="9"/>
        <item x="21"/>
        <item x="53"/>
        <item x="36"/>
        <item x="40"/>
        <item x="30"/>
        <item x="38"/>
        <item x="22"/>
        <item x="28"/>
        <item x="43"/>
        <item x="26"/>
        <item x="147"/>
        <item x="160"/>
        <item x="42"/>
        <item x="50"/>
        <item x="48"/>
        <item x="32"/>
        <item x="49"/>
        <item x="33"/>
        <item x="105"/>
        <item x="78"/>
        <item x="103"/>
        <item x="46"/>
        <item x="8"/>
        <item x="90"/>
        <item x="113"/>
        <item x="47"/>
        <item x="55"/>
        <item x="62"/>
        <item x="59"/>
        <item x="60"/>
        <item x="63"/>
        <item x="79"/>
        <item x="81"/>
        <item x="104"/>
        <item x="19"/>
        <item x="122"/>
        <item x="114"/>
        <item x="86"/>
        <item x="24"/>
        <item x="95"/>
        <item x="69"/>
        <item x="25"/>
        <item x="52"/>
        <item m="1" x="162"/>
        <item x="1"/>
        <item x="88"/>
        <item x="124"/>
        <item x="125"/>
        <item x="15"/>
        <item x="126"/>
        <item x="65"/>
        <item x="92"/>
        <item x="3"/>
        <item x="74"/>
        <item x="77"/>
        <item x="130"/>
        <item x="123"/>
        <item x="75"/>
        <item x="132"/>
        <item x="18"/>
        <item x="83"/>
        <item x="80"/>
        <item x="82"/>
        <item x="136"/>
        <item x="39"/>
        <item x="138"/>
        <item x="139"/>
        <item x="111"/>
        <item x="94"/>
        <item x="140"/>
        <item x="85"/>
        <item x="127"/>
        <item x="115"/>
        <item x="87"/>
        <item m="1" x="165"/>
        <item x="143"/>
        <item x="10"/>
        <item x="144"/>
        <item x="72"/>
        <item x="0"/>
        <item x="2"/>
        <item x="89"/>
        <item x="84"/>
        <item x="76"/>
        <item x="145"/>
        <item x="93"/>
        <item x="12"/>
        <item x="99"/>
        <item x="135"/>
        <item x="71"/>
        <item x="14"/>
        <item x="20"/>
        <item x="97"/>
        <item x="11"/>
        <item x="5"/>
        <item x="70"/>
        <item x="23"/>
        <item x="34"/>
        <item x="68"/>
        <item x="148"/>
        <item x="150"/>
        <item x="27"/>
        <item x="102"/>
        <item x="6"/>
        <item x="151"/>
        <item x="54"/>
        <item x="13"/>
        <item x="106"/>
        <item x="129"/>
        <item x="41"/>
        <item x="118"/>
        <item x="4"/>
        <item x="100"/>
        <item x="17"/>
        <item x="141"/>
        <item x="128"/>
        <item x="161"/>
        <item m="1" x="168"/>
        <item x="152"/>
        <item x="16"/>
        <item x="110"/>
        <item x="159"/>
        <item x="149"/>
        <item x="91"/>
        <item x="112"/>
        <item x="133"/>
        <item x="155"/>
        <item x="156"/>
        <item x="157"/>
        <item x="101"/>
        <item x="119"/>
        <item x="137"/>
        <item x="98"/>
        <item x="117"/>
        <item x="116"/>
        <item x="153"/>
        <item x="154"/>
        <item m="1" x="166"/>
        <item x="58"/>
        <item x="45"/>
        <item x="158"/>
        <item m="1" x="167"/>
        <item x="7"/>
        <item x="64"/>
        <item x="107"/>
        <item x="35"/>
        <item x="37"/>
        <item x="44"/>
        <item m="1" x="163"/>
        <item x="51"/>
        <item x="120"/>
        <item x="29"/>
        <item x="31"/>
        <item x="56"/>
        <item x="66"/>
        <item x="142"/>
        <item m="1" x="164"/>
        <item x="61"/>
        <item x="67"/>
        <item x="73"/>
        <item x="96"/>
        <item x="109"/>
        <item x="121"/>
        <item x="131"/>
        <item x="146"/>
        <item x="57"/>
        <item x="108"/>
        <item x="134"/>
        <item t="default"/>
      </items>
    </pivotField>
    <pivotField showAll="0"/>
    <pivotField showAll="0"/>
  </pivotFields>
  <rowFields count="3">
    <field x="1"/>
    <field x="2"/>
    <field x="3"/>
  </rowFields>
  <rowItems count="269">
    <i>
      <x/>
    </i>
    <i r="1">
      <x v="54"/>
    </i>
    <i r="2">
      <x v="85"/>
    </i>
    <i>
      <x v="2"/>
    </i>
    <i r="1">
      <x/>
    </i>
    <i r="2">
      <x v="1"/>
    </i>
    <i r="1">
      <x v="3"/>
    </i>
    <i r="2">
      <x v="4"/>
    </i>
    <i r="2">
      <x v="65"/>
    </i>
    <i r="2">
      <x v="110"/>
    </i>
    <i r="1">
      <x v="5"/>
    </i>
    <i r="2">
      <x v="53"/>
    </i>
    <i r="2">
      <x v="81"/>
    </i>
    <i r="2">
      <x v="95"/>
    </i>
    <i r="2">
      <x v="104"/>
    </i>
    <i r="2">
      <x v="112"/>
    </i>
    <i r="2">
      <x v="143"/>
    </i>
    <i r="1">
      <x v="6"/>
    </i>
    <i r="2">
      <x v="5"/>
    </i>
    <i r="2">
      <x v="153"/>
    </i>
    <i r="1">
      <x v="8"/>
    </i>
    <i r="2">
      <x v="7"/>
    </i>
    <i r="2">
      <x v="97"/>
    </i>
    <i r="1">
      <x v="9"/>
    </i>
    <i r="2">
      <x v="8"/>
    </i>
    <i r="1">
      <x v="10"/>
    </i>
    <i r="2">
      <x v="9"/>
    </i>
    <i r="2">
      <x v="148"/>
    </i>
    <i r="1">
      <x v="13"/>
    </i>
    <i r="2">
      <x v="13"/>
    </i>
    <i r="1">
      <x v="14"/>
    </i>
    <i r="2">
      <x v="14"/>
    </i>
    <i r="1">
      <x v="15"/>
    </i>
    <i r="2">
      <x v="15"/>
    </i>
    <i r="1">
      <x v="16"/>
    </i>
    <i r="2">
      <x v="16"/>
    </i>
    <i r="1">
      <x v="17"/>
    </i>
    <i r="2">
      <x v="17"/>
    </i>
    <i r="1">
      <x v="19"/>
    </i>
    <i r="2">
      <x v="26"/>
    </i>
    <i r="1">
      <x v="20"/>
    </i>
    <i r="2">
      <x v="106"/>
    </i>
    <i r="1">
      <x v="22"/>
    </i>
    <i r="2">
      <x v="29"/>
    </i>
    <i r="1">
      <x v="23"/>
    </i>
    <i r="2">
      <x v="30"/>
    </i>
    <i r="1">
      <x v="24"/>
    </i>
    <i r="2">
      <x v="28"/>
    </i>
    <i r="2">
      <x v="31"/>
    </i>
    <i r="2">
      <x v="144"/>
    </i>
    <i r="1">
      <x v="26"/>
    </i>
    <i r="2">
      <x v="111"/>
    </i>
    <i r="2">
      <x v="131"/>
    </i>
    <i r="2">
      <x v="151"/>
    </i>
    <i r="2">
      <x v="163"/>
    </i>
    <i r="1">
      <x v="30"/>
    </i>
    <i r="2">
      <x v="2"/>
    </i>
    <i r="2">
      <x v="43"/>
    </i>
    <i r="1">
      <x v="31"/>
    </i>
    <i r="2">
      <x v="45"/>
    </i>
    <i r="2">
      <x v="80"/>
    </i>
    <i r="1">
      <x v="32"/>
    </i>
    <i r="2">
      <x v="47"/>
    </i>
    <i r="1">
      <x v="33"/>
    </i>
    <i r="2">
      <x v="48"/>
    </i>
    <i r="1">
      <x v="35"/>
    </i>
    <i r="2">
      <x v="54"/>
    </i>
    <i r="1">
      <x v="36"/>
    </i>
    <i r="2">
      <x v="56"/>
    </i>
    <i r="1">
      <x v="37"/>
    </i>
    <i r="2">
      <x v="57"/>
    </i>
    <i r="1">
      <x v="38"/>
    </i>
    <i r="2">
      <x v="55"/>
    </i>
    <i r="2">
      <x v="58"/>
    </i>
    <i r="2">
      <x v="84"/>
    </i>
    <i r="1">
      <x v="41"/>
    </i>
    <i r="2">
      <x v="33"/>
    </i>
    <i r="2">
      <x v="62"/>
    </i>
    <i r="1">
      <x v="43"/>
    </i>
    <i r="2">
      <x v="66"/>
    </i>
    <i r="1">
      <x v="44"/>
    </i>
    <i r="2">
      <x v="67"/>
    </i>
    <i r="1">
      <x v="45"/>
    </i>
    <i r="2">
      <x v="38"/>
    </i>
    <i r="2">
      <x v="61"/>
    </i>
    <i r="2">
      <x v="71"/>
    </i>
    <i r="2">
      <x v="83"/>
    </i>
    <i r="1">
      <x v="47"/>
    </i>
    <i r="2">
      <x v="74"/>
    </i>
    <i r="1">
      <x v="49"/>
    </i>
    <i r="2">
      <x v="78"/>
    </i>
    <i r="1">
      <x v="51"/>
    </i>
    <i r="2">
      <x v="24"/>
    </i>
    <i r="2">
      <x v="40"/>
    </i>
    <i r="2">
      <x v="46"/>
    </i>
    <i r="2">
      <x v="52"/>
    </i>
    <i r="2">
      <x v="69"/>
    </i>
    <i r="2">
      <x v="82"/>
    </i>
    <i r="2">
      <x v="86"/>
    </i>
    <i r="2">
      <x v="124"/>
    </i>
    <i r="2">
      <x v="161"/>
    </i>
    <i r="1">
      <x v="52"/>
    </i>
    <i r="2">
      <x v="93"/>
    </i>
    <i r="1">
      <x v="53"/>
    </i>
    <i r="2">
      <x v="35"/>
    </i>
    <i r="2">
      <x v="49"/>
    </i>
    <i r="2">
      <x v="60"/>
    </i>
    <i r="2">
      <x v="77"/>
    </i>
    <i r="2">
      <x v="87"/>
    </i>
    <i r="2">
      <x v="91"/>
    </i>
    <i r="2">
      <x v="92"/>
    </i>
    <i r="2">
      <x v="94"/>
    </i>
    <i r="2">
      <x v="107"/>
    </i>
    <i r="2">
      <x v="114"/>
    </i>
    <i r="2">
      <x v="120"/>
    </i>
    <i r="1">
      <x v="55"/>
    </i>
    <i r="2">
      <x v="133"/>
    </i>
    <i r="1">
      <x v="57"/>
    </i>
    <i r="2">
      <x v="89"/>
    </i>
    <i r="1">
      <x v="59"/>
    </i>
    <i r="2">
      <x v="100"/>
    </i>
    <i r="1">
      <x v="61"/>
    </i>
    <i r="2">
      <x v="103"/>
    </i>
    <i r="1">
      <x v="63"/>
    </i>
    <i r="2">
      <x v="105"/>
    </i>
    <i r="1">
      <x v="65"/>
    </i>
    <i r="2">
      <x v="109"/>
    </i>
    <i r="1">
      <x v="66"/>
    </i>
    <i r="2">
      <x v="70"/>
    </i>
    <i r="2">
      <x v="115"/>
    </i>
    <i r="1">
      <x v="67"/>
    </i>
    <i r="2">
      <x v="117"/>
    </i>
    <i r="1">
      <x v="69"/>
    </i>
    <i r="2">
      <x v="121"/>
    </i>
    <i r="1">
      <x v="70"/>
    </i>
    <i r="2">
      <x v="122"/>
    </i>
    <i r="1">
      <x v="73"/>
    </i>
    <i r="2">
      <x v="126"/>
    </i>
    <i r="1">
      <x v="74"/>
    </i>
    <i r="2">
      <x v="127"/>
    </i>
    <i r="1">
      <x v="78"/>
    </i>
    <i r="2">
      <x v="73"/>
    </i>
    <i r="2">
      <x v="135"/>
    </i>
    <i r="1">
      <x v="79"/>
    </i>
    <i r="2">
      <x v="64"/>
    </i>
    <i r="2">
      <x v="132"/>
    </i>
    <i r="1">
      <x v="82"/>
    </i>
    <i r="2">
      <x v="137"/>
    </i>
    <i r="1">
      <x v="84"/>
    </i>
    <i r="2">
      <x v="139"/>
    </i>
    <i r="1">
      <x v="85"/>
    </i>
    <i r="2">
      <x v="140"/>
    </i>
    <i r="1">
      <x v="90"/>
    </i>
    <i r="2">
      <x v="150"/>
    </i>
    <i r="1">
      <x v="91"/>
    </i>
    <i r="2">
      <x v="152"/>
    </i>
    <i r="1">
      <x v="92"/>
    </i>
    <i r="2">
      <x v="155"/>
    </i>
    <i r="1">
      <x v="94"/>
    </i>
    <i r="2">
      <x v="158"/>
    </i>
    <i r="1">
      <x v="96"/>
    </i>
    <i r="2">
      <x v="160"/>
    </i>
    <i r="1">
      <x v="97"/>
    </i>
    <i r="2">
      <x v="162"/>
    </i>
    <i r="1">
      <x v="100"/>
    </i>
    <i r="2">
      <x v="166"/>
    </i>
    <i r="1">
      <x v="101"/>
    </i>
    <i r="2">
      <x v="167"/>
    </i>
    <i r="1">
      <x v="102"/>
    </i>
    <i r="2">
      <x v="168"/>
    </i>
    <i>
      <x v="3"/>
    </i>
    <i r="1">
      <x v="1"/>
    </i>
    <i r="2">
      <x/>
    </i>
    <i r="2">
      <x v="23"/>
    </i>
    <i r="1">
      <x v="2"/>
    </i>
    <i r="2">
      <x v="3"/>
    </i>
    <i r="1">
      <x v="4"/>
    </i>
    <i r="2">
      <x v="18"/>
    </i>
    <i r="2">
      <x v="98"/>
    </i>
    <i r="2">
      <x v="146"/>
    </i>
    <i r="1">
      <x v="11"/>
    </i>
    <i r="2">
      <x v="11"/>
    </i>
    <i r="1">
      <x v="12"/>
    </i>
    <i r="2">
      <x v="12"/>
    </i>
    <i r="1">
      <x v="18"/>
    </i>
    <i r="2">
      <x v="22"/>
    </i>
    <i r="1">
      <x v="21"/>
    </i>
    <i r="2">
      <x v="27"/>
    </i>
    <i r="2">
      <x v="154"/>
    </i>
    <i r="1">
      <x v="27"/>
    </i>
    <i r="2">
      <x v="36"/>
    </i>
    <i r="1">
      <x v="28"/>
    </i>
    <i r="2">
      <x v="41"/>
    </i>
    <i r="1">
      <x v="29"/>
    </i>
    <i r="2">
      <x v="10"/>
    </i>
    <i r="2">
      <x v="42"/>
    </i>
    <i r="2">
      <x v="102"/>
    </i>
    <i r="1">
      <x v="30"/>
    </i>
    <i r="2">
      <x v="79"/>
    </i>
    <i r="2">
      <x v="90"/>
    </i>
    <i r="2">
      <x v="96"/>
    </i>
    <i r="1">
      <x v="34"/>
    </i>
    <i r="2">
      <x v="50"/>
    </i>
    <i r="1">
      <x v="39"/>
    </i>
    <i r="2">
      <x v="59"/>
    </i>
    <i r="1">
      <x v="40"/>
    </i>
    <i r="2">
      <x v="20"/>
    </i>
    <i r="2">
      <x v="32"/>
    </i>
    <i r="1">
      <x v="42"/>
    </i>
    <i r="2">
      <x v="63"/>
    </i>
    <i r="1">
      <x v="46"/>
    </i>
    <i r="2">
      <x v="72"/>
    </i>
    <i r="2">
      <x v="116"/>
    </i>
    <i r="1">
      <x v="50"/>
    </i>
    <i r="2">
      <x v="39"/>
    </i>
    <i r="1">
      <x v="56"/>
    </i>
    <i r="2">
      <x v="88"/>
    </i>
    <i r="2">
      <x v="113"/>
    </i>
    <i r="1">
      <x v="58"/>
    </i>
    <i r="2">
      <x v="99"/>
    </i>
    <i r="1">
      <x v="62"/>
    </i>
    <i r="2">
      <x v="21"/>
    </i>
    <i r="2">
      <x v="34"/>
    </i>
    <i r="1">
      <x v="64"/>
    </i>
    <i r="2">
      <x v="19"/>
    </i>
    <i r="2">
      <x v="108"/>
    </i>
    <i r="2">
      <x v="145"/>
    </i>
    <i r="1">
      <x v="71"/>
    </i>
    <i r="2">
      <x v="123"/>
    </i>
    <i r="1">
      <x v="72"/>
    </i>
    <i r="2">
      <x v="25"/>
    </i>
    <i r="2">
      <x v="37"/>
    </i>
    <i r="2">
      <x v="68"/>
    </i>
    <i r="2">
      <x v="125"/>
    </i>
    <i r="1">
      <x v="75"/>
    </i>
    <i r="2">
      <x v="128"/>
    </i>
    <i r="1">
      <x v="76"/>
    </i>
    <i r="2">
      <x v="129"/>
    </i>
    <i r="1">
      <x v="77"/>
    </i>
    <i r="2">
      <x v="130"/>
    </i>
    <i r="1">
      <x v="80"/>
    </i>
    <i r="2">
      <x v="134"/>
    </i>
    <i r="1">
      <x v="81"/>
    </i>
    <i r="2">
      <x v="119"/>
    </i>
    <i r="2">
      <x v="136"/>
    </i>
    <i r="1">
      <x v="88"/>
    </i>
    <i r="2">
      <x v="147"/>
    </i>
    <i r="1">
      <x v="98"/>
    </i>
    <i r="2">
      <x v="164"/>
    </i>
    <i r="1">
      <x v="99"/>
    </i>
    <i r="2">
      <x v="165"/>
    </i>
    <i>
      <x v="4"/>
    </i>
    <i r="1">
      <x v="7"/>
    </i>
    <i r="2">
      <x v="6"/>
    </i>
    <i>
      <x v="5"/>
    </i>
    <i r="1">
      <x v="25"/>
    </i>
    <i r="2">
      <x v="51"/>
    </i>
    <i r="1">
      <x v="48"/>
    </i>
    <i r="2">
      <x v="76"/>
    </i>
    <i r="1">
      <x v="60"/>
    </i>
    <i r="2">
      <x v="101"/>
    </i>
    <i r="1">
      <x v="86"/>
    </i>
    <i r="2">
      <x v="141"/>
    </i>
    <i r="1">
      <x v="95"/>
    </i>
    <i r="2">
      <x v="159"/>
    </i>
    <i>
      <x v="8"/>
    </i>
    <i r="1">
      <x v="46"/>
    </i>
    <i r="2">
      <x v="156"/>
    </i>
    <i t="grand">
      <x/>
    </i>
  </rowItems>
  <colItems count="1">
    <i/>
  </colItems>
  <dataFields count="1">
    <dataField name="Počet žádostí" fld="1" subtotal="count" baseField="1" baseItem="0"/>
  </dataFields>
  <formats count="1">
    <format dxfId="4">
      <pivotArea field="1" type="button" dataOnly="0" labelOnly="1" outline="0" axis="axisRow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141781-3D5A-45D0-8AFB-0B500DF9A3C8}" name="Kontingenční tabulka1" cacheId="0" applyNumberFormats="0" applyBorderFormats="0" applyFontFormats="0" applyPatternFormats="0" applyAlignmentFormats="0" applyWidthHeightFormats="1" dataCaption="Hodnoty" updatedVersion="8" minRefreshableVersion="3" itemPrintTitles="1" createdVersion="8" indent="0" outline="1" outlineData="1" multipleFieldFilters="0" chartFormat="22">
  <location ref="U1:V333" firstHeaderRow="1" firstDataRow="1" firstDataCol="1"/>
  <pivotFields count="4">
    <pivotField axis="axisRow" multipleItemSelectionAllowed="1" showAll="0">
      <items count="11">
        <item h="1" x="5"/>
        <item h="1" m="1" x="6"/>
        <item x="0"/>
        <item x="1"/>
        <item h="1" x="2"/>
        <item h="1" m="1" x="9"/>
        <item h="1" x="3"/>
        <item h="1" m="1" x="7"/>
        <item h="1" x="4"/>
        <item h="1" m="1" x="8"/>
        <item t="default"/>
      </items>
    </pivotField>
    <pivotField axis="axisRow" showAll="0">
      <items count="101">
        <item x="4"/>
        <item m="1" x="98"/>
        <item x="2"/>
        <item x="13"/>
        <item x="16"/>
        <item x="12"/>
        <item x="1"/>
        <item x="10"/>
        <item x="15"/>
        <item x="5"/>
        <item x="8"/>
        <item x="18"/>
        <item x="19"/>
        <item x="81"/>
        <item x="93"/>
        <item x="17"/>
        <item x="23"/>
        <item x="21"/>
        <item x="11"/>
        <item x="22"/>
        <item x="20"/>
        <item x="25"/>
        <item x="27"/>
        <item x="28"/>
        <item x="29"/>
        <item x="30"/>
        <item x="31"/>
        <item x="33"/>
        <item x="34"/>
        <item x="60"/>
        <item x="61"/>
        <item x="38"/>
        <item x="7"/>
        <item x="26"/>
        <item x="0"/>
        <item x="63"/>
        <item x="64"/>
        <item x="65"/>
        <item x="40"/>
        <item x="68"/>
        <item x="62"/>
        <item x="41"/>
        <item x="70"/>
        <item x="42"/>
        <item x="43"/>
        <item x="44"/>
        <item x="74"/>
        <item x="75"/>
        <item x="45"/>
        <item x="66"/>
        <item x="46"/>
        <item x="77"/>
        <item m="1" x="97"/>
        <item x="78"/>
        <item x="6"/>
        <item x="47"/>
        <item x="48"/>
        <item x="3"/>
        <item x="79"/>
        <item x="49"/>
        <item x="50"/>
        <item x="72"/>
        <item x="37"/>
        <item x="82"/>
        <item x="84"/>
        <item x="52"/>
        <item x="53"/>
        <item x="85"/>
        <item x="54"/>
        <item x="67"/>
        <item x="87"/>
        <item x="76"/>
        <item x="94"/>
        <item m="1" x="99"/>
        <item x="56"/>
        <item x="92"/>
        <item x="83"/>
        <item x="57"/>
        <item x="71"/>
        <item x="88"/>
        <item x="89"/>
        <item x="90"/>
        <item x="51"/>
        <item x="58"/>
        <item x="91"/>
        <item x="73"/>
        <item x="59"/>
        <item x="86"/>
        <item x="14"/>
        <item m="1" x="95"/>
        <item x="24"/>
        <item x="9"/>
        <item x="35"/>
        <item m="1" x="96"/>
        <item x="32"/>
        <item x="36"/>
        <item x="39"/>
        <item x="55"/>
        <item x="69"/>
        <item x="80"/>
        <item t="default"/>
      </items>
    </pivotField>
    <pivotField axis="axisRow" showAll="0">
      <items count="167">
        <item x="9"/>
        <item x="21"/>
        <item x="53"/>
        <item m="1" x="164"/>
        <item x="36"/>
        <item x="40"/>
        <item x="57"/>
        <item x="30"/>
        <item x="38"/>
        <item x="22"/>
        <item x="28"/>
        <item x="43"/>
        <item x="45"/>
        <item x="26"/>
        <item x="144"/>
        <item x="157"/>
        <item x="42"/>
        <item x="49"/>
        <item x="47"/>
        <item x="32"/>
        <item x="48"/>
        <item x="33"/>
        <item x="104"/>
        <item x="77"/>
        <item x="102"/>
        <item x="46"/>
        <item x="8"/>
        <item x="89"/>
        <item x="111"/>
        <item x="51"/>
        <item x="55"/>
        <item x="61"/>
        <item x="58"/>
        <item x="59"/>
        <item x="62"/>
        <item x="78"/>
        <item x="80"/>
        <item x="103"/>
        <item x="19"/>
        <item x="120"/>
        <item x="112"/>
        <item x="85"/>
        <item x="24"/>
        <item x="94"/>
        <item x="68"/>
        <item x="25"/>
        <item x="52"/>
        <item m="1" x="159"/>
        <item x="1"/>
        <item x="87"/>
        <item x="122"/>
        <item x="123"/>
        <item x="15"/>
        <item x="124"/>
        <item x="64"/>
        <item x="91"/>
        <item x="3"/>
        <item x="73"/>
        <item x="76"/>
        <item x="128"/>
        <item x="121"/>
        <item x="74"/>
        <item x="130"/>
        <item x="18"/>
        <item x="82"/>
        <item x="79"/>
        <item x="81"/>
        <item x="133"/>
        <item x="39"/>
        <item x="135"/>
        <item x="136"/>
        <item x="109"/>
        <item x="93"/>
        <item x="137"/>
        <item x="84"/>
        <item x="125"/>
        <item x="113"/>
        <item x="86"/>
        <item m="1" x="162"/>
        <item x="140"/>
        <item x="106"/>
        <item m="1" x="163"/>
        <item x="10"/>
        <item x="141"/>
        <item x="71"/>
        <item x="0"/>
        <item x="2"/>
        <item x="88"/>
        <item x="83"/>
        <item x="75"/>
        <item x="142"/>
        <item x="92"/>
        <item x="12"/>
        <item x="98"/>
        <item x="132"/>
        <item x="70"/>
        <item x="14"/>
        <item x="20"/>
        <item x="96"/>
        <item x="11"/>
        <item x="5"/>
        <item x="69"/>
        <item x="23"/>
        <item x="34"/>
        <item x="67"/>
        <item x="145"/>
        <item x="147"/>
        <item x="27"/>
        <item x="101"/>
        <item x="6"/>
        <item x="148"/>
        <item x="63"/>
        <item x="54"/>
        <item x="13"/>
        <item x="105"/>
        <item x="127"/>
        <item x="41"/>
        <item x="116"/>
        <item x="4"/>
        <item x="99"/>
        <item x="151"/>
        <item x="17"/>
        <item x="138"/>
        <item x="126"/>
        <item x="158"/>
        <item m="1" x="165"/>
        <item x="149"/>
        <item x="16"/>
        <item x="108"/>
        <item x="156"/>
        <item x="146"/>
        <item x="90"/>
        <item x="110"/>
        <item x="131"/>
        <item x="152"/>
        <item x="153"/>
        <item x="154"/>
        <item x="100"/>
        <item x="117"/>
        <item x="7"/>
        <item x="155"/>
        <item x="134"/>
        <item x="97"/>
        <item x="115"/>
        <item x="114"/>
        <item x="150"/>
        <item x="35"/>
        <item x="37"/>
        <item x="44"/>
        <item m="1" x="160"/>
        <item x="50"/>
        <item x="118"/>
        <item x="29"/>
        <item x="31"/>
        <item x="56"/>
        <item x="65"/>
        <item x="139"/>
        <item m="1" x="161"/>
        <item x="60"/>
        <item x="66"/>
        <item x="72"/>
        <item x="95"/>
        <item x="107"/>
        <item x="119"/>
        <item x="129"/>
        <item x="143"/>
        <item t="default"/>
      </items>
    </pivotField>
    <pivotField axis="axisRow" dataField="1" showAll="0">
      <items count="140">
        <item x="6"/>
        <item x="48"/>
        <item x="18"/>
        <item m="1" x="101"/>
        <item x="22"/>
        <item x="65"/>
        <item x="63"/>
        <item m="1" x="120"/>
        <item x="75"/>
        <item x="73"/>
        <item m="1" x="138"/>
        <item m="1" x="134"/>
        <item x="89"/>
        <item m="1" x="119"/>
        <item x="96"/>
        <item m="1" x="129"/>
        <item m="1" x="112"/>
        <item m="1" x="100"/>
        <item x="2"/>
        <item x="13"/>
        <item m="1" x="128"/>
        <item x="12"/>
        <item m="1" x="122"/>
        <item x="83"/>
        <item x="28"/>
        <item m="1" x="131"/>
        <item x="38"/>
        <item x="7"/>
        <item x="39"/>
        <item x="71"/>
        <item m="1" x="105"/>
        <item m="1" x="123"/>
        <item x="43"/>
        <item x="67"/>
        <item x="51"/>
        <item x="37"/>
        <item x="55"/>
        <item m="1" x="137"/>
        <item x="85"/>
        <item x="91"/>
        <item x="52"/>
        <item m="1" x="136"/>
        <item x="88"/>
        <item m="1" x="135"/>
        <item x="21"/>
        <item x="87"/>
        <item x="76"/>
        <item m="1" x="113"/>
        <item m="1" x="124"/>
        <item m="1" x="109"/>
        <item x="62"/>
        <item x="20"/>
        <item x="58"/>
        <item x="54"/>
        <item m="1" x="106"/>
        <item x="3"/>
        <item m="1" x="116"/>
        <item x="8"/>
        <item x="66"/>
        <item m="1" x="127"/>
        <item m="1" x="125"/>
        <item x="90"/>
        <item m="1" x="133"/>
        <item x="95"/>
        <item x="92"/>
        <item x="80"/>
        <item x="31"/>
        <item x="11"/>
        <item m="1" x="132"/>
        <item x="81"/>
        <item x="15"/>
        <item m="1" x="110"/>
        <item m="1" x="118"/>
        <item m="1" x="102"/>
        <item m="1" x="130"/>
        <item x="79"/>
        <item x="86"/>
        <item m="1" x="114"/>
        <item x="34"/>
        <item x="93"/>
        <item m="1" x="103"/>
        <item m="1" x="121"/>
        <item x="19"/>
        <item x="10"/>
        <item x="5"/>
        <item x="30"/>
        <item x="33"/>
        <item m="1" x="107"/>
        <item x="61"/>
        <item x="26"/>
        <item x="0"/>
        <item x="42"/>
        <item m="1" x="115"/>
        <item x="44"/>
        <item x="46"/>
        <item m="1" x="108"/>
        <item x="77"/>
        <item x="57"/>
        <item x="94"/>
        <item x="59"/>
        <item x="74"/>
        <item x="60"/>
        <item x="25"/>
        <item x="41"/>
        <item x="47"/>
        <item m="1" x="104"/>
        <item x="68"/>
        <item m="1" x="117"/>
        <item m="1" x="111"/>
        <item x="40"/>
        <item x="4"/>
        <item x="17"/>
        <item x="23"/>
        <item x="1"/>
        <item x="49"/>
        <item x="50"/>
        <item x="84"/>
        <item x="16"/>
        <item x="27"/>
        <item x="64"/>
        <item m="1" x="126"/>
        <item x="53"/>
        <item m="1" x="99"/>
        <item x="29"/>
        <item x="45"/>
        <item m="1" x="97"/>
        <item x="69"/>
        <item x="72"/>
        <item x="14"/>
        <item m="1" x="98"/>
        <item x="24"/>
        <item x="9"/>
        <item x="35"/>
        <item x="78"/>
        <item x="32"/>
        <item x="36"/>
        <item x="56"/>
        <item x="70"/>
        <item x="82"/>
        <item t="default"/>
      </items>
    </pivotField>
  </pivotFields>
  <rowFields count="4">
    <field x="0"/>
    <field x="1"/>
    <field x="3"/>
    <field x="2"/>
  </rowFields>
  <rowItems count="332">
    <i>
      <x v="2"/>
    </i>
    <i r="1">
      <x/>
    </i>
    <i r="2">
      <x v="110"/>
    </i>
    <i r="3">
      <x v="1"/>
    </i>
    <i r="1">
      <x v="4"/>
    </i>
    <i r="2">
      <x v="117"/>
    </i>
    <i r="3">
      <x v="5"/>
    </i>
    <i r="3">
      <x v="68"/>
    </i>
    <i r="3">
      <x v="116"/>
    </i>
    <i r="1">
      <x v="6"/>
    </i>
    <i r="2">
      <x v="113"/>
    </i>
    <i r="3">
      <x v="56"/>
    </i>
    <i r="3">
      <x v="86"/>
    </i>
    <i r="3">
      <x v="100"/>
    </i>
    <i r="3">
      <x v="109"/>
    </i>
    <i r="3">
      <x v="118"/>
    </i>
    <i r="3">
      <x v="139"/>
    </i>
    <i r="1">
      <x v="7"/>
    </i>
    <i r="2">
      <x v="83"/>
    </i>
    <i r="3">
      <x v="7"/>
    </i>
    <i r="3">
      <x v="153"/>
    </i>
    <i r="1">
      <x v="9"/>
    </i>
    <i r="2">
      <x v="84"/>
    </i>
    <i r="3">
      <x v="9"/>
    </i>
    <i r="3">
      <x v="102"/>
    </i>
    <i r="1">
      <x v="10"/>
    </i>
    <i r="2">
      <x v="57"/>
    </i>
    <i r="3">
      <x v="10"/>
    </i>
    <i r="1">
      <x v="11"/>
    </i>
    <i r="2">
      <x v="2"/>
    </i>
    <i r="3">
      <x v="11"/>
    </i>
    <i r="3">
      <x v="148"/>
    </i>
    <i r="1">
      <x v="12"/>
    </i>
    <i r="2">
      <x v="82"/>
    </i>
    <i r="3">
      <x v="12"/>
    </i>
    <i r="1">
      <x v="15"/>
    </i>
    <i r="2">
      <x v="111"/>
    </i>
    <i r="3">
      <x v="16"/>
    </i>
    <i r="1">
      <x v="16"/>
    </i>
    <i r="2">
      <x v="112"/>
    </i>
    <i r="3">
      <x v="17"/>
    </i>
    <i r="1">
      <x v="17"/>
    </i>
    <i r="2">
      <x v="44"/>
    </i>
    <i r="3">
      <x v="18"/>
    </i>
    <i r="1">
      <x v="18"/>
    </i>
    <i r="2">
      <x v="67"/>
    </i>
    <i r="3">
      <x v="19"/>
    </i>
    <i r="1">
      <x v="19"/>
    </i>
    <i r="2">
      <x v="4"/>
    </i>
    <i r="3">
      <x v="20"/>
    </i>
    <i r="1">
      <x v="21"/>
    </i>
    <i r="2">
      <x v="102"/>
    </i>
    <i r="3">
      <x v="29"/>
    </i>
    <i r="1">
      <x v="22"/>
    </i>
    <i r="2">
      <x v="118"/>
    </i>
    <i r="3">
      <x v="112"/>
    </i>
    <i r="1">
      <x v="24"/>
    </i>
    <i r="2">
      <x v="123"/>
    </i>
    <i r="3">
      <x v="6"/>
    </i>
    <i r="1">
      <x v="25"/>
    </i>
    <i r="2">
      <x v="85"/>
    </i>
    <i r="3">
      <x v="32"/>
    </i>
    <i r="1">
      <x v="26"/>
    </i>
    <i r="2">
      <x v="66"/>
    </i>
    <i r="3">
      <x v="33"/>
    </i>
    <i r="1">
      <x v="27"/>
    </i>
    <i r="2">
      <x v="86"/>
    </i>
    <i r="3">
      <x v="31"/>
    </i>
    <i r="3">
      <x v="34"/>
    </i>
    <i r="3">
      <x v="111"/>
    </i>
    <i r="1">
      <x v="29"/>
    </i>
    <i r="2">
      <x v="88"/>
    </i>
    <i r="3">
      <x v="117"/>
    </i>
    <i r="3">
      <x v="138"/>
    </i>
    <i r="3">
      <x v="151"/>
    </i>
    <i r="3">
      <x v="163"/>
    </i>
    <i r="1">
      <x v="33"/>
    </i>
    <i r="2">
      <x v="89"/>
    </i>
    <i r="3">
      <x v="2"/>
    </i>
    <i r="3">
      <x v="46"/>
    </i>
    <i r="1">
      <x v="34"/>
    </i>
    <i r="2">
      <x v="90"/>
    </i>
    <i r="3">
      <x v="48"/>
    </i>
    <i r="3">
      <x v="85"/>
    </i>
    <i r="1">
      <x v="35"/>
    </i>
    <i r="2">
      <x v="119"/>
    </i>
    <i r="3">
      <x v="50"/>
    </i>
    <i r="1">
      <x v="36"/>
    </i>
    <i r="2">
      <x v="5"/>
    </i>
    <i r="3">
      <x v="51"/>
    </i>
    <i r="1">
      <x v="38"/>
    </i>
    <i r="2">
      <x v="103"/>
    </i>
    <i r="3">
      <x v="57"/>
    </i>
    <i r="1">
      <x v="39"/>
    </i>
    <i r="2">
      <x v="126"/>
    </i>
    <i r="3">
      <x v="59"/>
    </i>
    <i r="1">
      <x v="40"/>
    </i>
    <i r="2">
      <x v="6"/>
    </i>
    <i r="3">
      <x v="60"/>
    </i>
    <i r="1">
      <x v="41"/>
    </i>
    <i r="2">
      <x v="91"/>
    </i>
    <i r="3">
      <x v="58"/>
    </i>
    <i r="3">
      <x v="61"/>
    </i>
    <i r="3">
      <x v="89"/>
    </i>
    <i r="1">
      <x v="44"/>
    </i>
    <i r="2">
      <x v="93"/>
    </i>
    <i r="3">
      <x v="36"/>
    </i>
    <i r="3">
      <x v="65"/>
    </i>
    <i r="1">
      <x v="46"/>
    </i>
    <i r="2">
      <x v="8"/>
    </i>
    <i r="3">
      <x v="69"/>
    </i>
    <i r="1">
      <x v="47"/>
    </i>
    <i r="2">
      <x v="46"/>
    </i>
    <i r="3">
      <x v="70"/>
    </i>
    <i r="1">
      <x v="48"/>
    </i>
    <i r="2">
      <x v="94"/>
    </i>
    <i r="3">
      <x v="41"/>
    </i>
    <i r="3">
      <x v="64"/>
    </i>
    <i r="3">
      <x v="74"/>
    </i>
    <i r="3">
      <x v="88"/>
    </i>
    <i r="1">
      <x v="50"/>
    </i>
    <i r="2">
      <x v="104"/>
    </i>
    <i r="3">
      <x v="77"/>
    </i>
    <i r="1">
      <x v="53"/>
    </i>
    <i r="2">
      <x v="65"/>
    </i>
    <i r="3">
      <x v="83"/>
    </i>
    <i r="1">
      <x v="55"/>
    </i>
    <i r="2">
      <x v="1"/>
    </i>
    <i r="3">
      <x v="27"/>
    </i>
    <i r="3">
      <x v="43"/>
    </i>
    <i r="3">
      <x v="49"/>
    </i>
    <i r="3">
      <x v="55"/>
    </i>
    <i r="3">
      <x v="72"/>
    </i>
    <i r="3">
      <x v="87"/>
    </i>
    <i r="3">
      <x v="91"/>
    </i>
    <i r="3">
      <x v="131"/>
    </i>
    <i r="3">
      <x v="161"/>
    </i>
    <i r="1">
      <x v="56"/>
    </i>
    <i r="2">
      <x v="114"/>
    </i>
    <i r="3">
      <x v="98"/>
    </i>
    <i r="1">
      <x v="57"/>
    </i>
    <i r="2">
      <x v="55"/>
    </i>
    <i r="3">
      <x v="38"/>
    </i>
    <i r="3">
      <x v="52"/>
    </i>
    <i r="3">
      <x v="63"/>
    </i>
    <i r="3">
      <x v="82"/>
    </i>
    <i r="3">
      <x v="92"/>
    </i>
    <i r="3">
      <x v="96"/>
    </i>
    <i r="3">
      <x v="97"/>
    </i>
    <i r="3">
      <x v="99"/>
    </i>
    <i r="3">
      <x v="113"/>
    </i>
    <i r="3">
      <x v="121"/>
    </i>
    <i r="3">
      <x v="127"/>
    </i>
    <i r="1">
      <x v="59"/>
    </i>
    <i r="2">
      <x v="115"/>
    </i>
    <i r="3">
      <x v="142"/>
    </i>
    <i r="1">
      <x v="61"/>
    </i>
    <i r="2">
      <x v="9"/>
    </i>
    <i r="3">
      <x v="94"/>
    </i>
    <i r="1">
      <x v="63"/>
    </i>
    <i r="2">
      <x v="116"/>
    </i>
    <i r="3">
      <x v="105"/>
    </i>
    <i r="1">
      <x v="65"/>
    </i>
    <i r="2">
      <x v="121"/>
    </i>
    <i r="3">
      <x v="108"/>
    </i>
    <i r="1">
      <x v="67"/>
    </i>
    <i r="2">
      <x v="45"/>
    </i>
    <i r="3">
      <x v="110"/>
    </i>
    <i r="1">
      <x v="69"/>
    </i>
    <i r="2">
      <x v="106"/>
    </i>
    <i r="3">
      <x v="115"/>
    </i>
    <i r="1">
      <x v="70"/>
    </i>
    <i r="2">
      <x v="12"/>
    </i>
    <i r="3">
      <x v="120"/>
    </i>
    <i r="1">
      <x v="71"/>
    </i>
    <i r="2">
      <x v="96"/>
    </i>
    <i r="3">
      <x v="73"/>
    </i>
    <i r="3">
      <x v="122"/>
    </i>
    <i r="1">
      <x v="72"/>
    </i>
    <i r="2">
      <x v="14"/>
    </i>
    <i r="3">
      <x v="124"/>
    </i>
    <i r="1">
      <x v="74"/>
    </i>
    <i r="2">
      <x v="97"/>
    </i>
    <i r="3">
      <x v="128"/>
    </i>
    <i r="1">
      <x v="75"/>
    </i>
    <i r="2">
      <x v="98"/>
    </i>
    <i r="3">
      <x v="129"/>
    </i>
    <i r="1">
      <x v="78"/>
    </i>
    <i r="2">
      <x v="127"/>
    </i>
    <i r="3">
      <x v="133"/>
    </i>
    <i r="1">
      <x v="79"/>
    </i>
    <i r="2">
      <x v="61"/>
    </i>
    <i r="3">
      <x v="134"/>
    </i>
    <i r="1">
      <x v="83"/>
    </i>
    <i r="2">
      <x v="99"/>
    </i>
    <i r="3">
      <x v="76"/>
    </i>
    <i r="3">
      <x v="144"/>
    </i>
    <i r="1">
      <x v="85"/>
    </i>
    <i r="2">
      <x v="100"/>
    </i>
    <i r="3">
      <x v="67"/>
    </i>
    <i r="3">
      <x v="141"/>
    </i>
    <i r="1">
      <x v="90"/>
    </i>
    <i r="2">
      <x v="130"/>
    </i>
    <i r="3">
      <x v="150"/>
    </i>
    <i r="1">
      <x v="91"/>
    </i>
    <i r="2">
      <x v="131"/>
    </i>
    <i r="3">
      <x v="152"/>
    </i>
    <i r="1">
      <x v="92"/>
    </i>
    <i r="2">
      <x v="132"/>
    </i>
    <i r="3">
      <x v="155"/>
    </i>
    <i r="1">
      <x v="94"/>
    </i>
    <i r="2">
      <x v="134"/>
    </i>
    <i r="3">
      <x v="158"/>
    </i>
    <i r="1">
      <x v="96"/>
    </i>
    <i r="2">
      <x v="109"/>
    </i>
    <i r="3">
      <x v="160"/>
    </i>
    <i r="1">
      <x v="97"/>
    </i>
    <i r="2">
      <x v="136"/>
    </i>
    <i r="3">
      <x v="162"/>
    </i>
    <i>
      <x v="3"/>
    </i>
    <i r="1">
      <x v="2"/>
    </i>
    <i r="2">
      <x v="18"/>
    </i>
    <i r="3">
      <x/>
    </i>
    <i r="3">
      <x v="26"/>
    </i>
    <i r="1">
      <x v="3"/>
    </i>
    <i r="2">
      <x v="19"/>
    </i>
    <i r="3">
      <x v="4"/>
    </i>
    <i r="1">
      <x v="5"/>
    </i>
    <i r="2">
      <x v="21"/>
    </i>
    <i r="3">
      <x v="21"/>
    </i>
    <i r="3">
      <x v="103"/>
    </i>
    <i r="3">
      <x v="146"/>
    </i>
    <i r="1">
      <x v="13"/>
    </i>
    <i r="2">
      <x v="23"/>
    </i>
    <i r="3">
      <x v="14"/>
    </i>
    <i r="1">
      <x v="14"/>
    </i>
    <i r="2">
      <x v="63"/>
    </i>
    <i r="3">
      <x v="15"/>
    </i>
    <i r="1">
      <x v="20"/>
    </i>
    <i r="2">
      <x v="51"/>
    </i>
    <i r="3">
      <x v="25"/>
    </i>
    <i r="1">
      <x v="23"/>
    </i>
    <i r="2">
      <x v="24"/>
    </i>
    <i r="3">
      <x v="30"/>
    </i>
    <i r="3">
      <x v="154"/>
    </i>
    <i r="1">
      <x v="30"/>
    </i>
    <i r="2">
      <x v="50"/>
    </i>
    <i r="3">
      <x v="39"/>
    </i>
    <i r="1">
      <x v="31"/>
    </i>
    <i r="2">
      <x v="26"/>
    </i>
    <i r="3">
      <x v="44"/>
    </i>
    <i r="1">
      <x v="32"/>
    </i>
    <i r="2">
      <x v="27"/>
    </i>
    <i r="3">
      <x v="13"/>
    </i>
    <i r="3">
      <x v="45"/>
    </i>
    <i r="3">
      <x v="107"/>
    </i>
    <i r="1">
      <x v="33"/>
    </i>
    <i r="2">
      <x v="28"/>
    </i>
    <i r="3">
      <x v="84"/>
    </i>
    <i r="3">
      <x v="95"/>
    </i>
    <i r="3">
      <x v="101"/>
    </i>
    <i r="1">
      <x v="37"/>
    </i>
    <i r="2">
      <x v="58"/>
    </i>
    <i r="3">
      <x v="53"/>
    </i>
    <i r="1">
      <x v="42"/>
    </i>
    <i r="2">
      <x v="29"/>
    </i>
    <i r="3">
      <x v="62"/>
    </i>
    <i r="1">
      <x v="43"/>
    </i>
    <i r="2">
      <x v="32"/>
    </i>
    <i r="3">
      <x v="23"/>
    </i>
    <i r="3">
      <x v="35"/>
    </i>
    <i r="1">
      <x v="45"/>
    </i>
    <i r="2">
      <x v="124"/>
    </i>
    <i r="3">
      <x v="66"/>
    </i>
    <i r="1">
      <x v="49"/>
    </i>
    <i r="2">
      <x v="33"/>
    </i>
    <i r="3">
      <x v="75"/>
    </i>
    <i r="3">
      <x v="123"/>
    </i>
    <i r="1">
      <x v="54"/>
    </i>
    <i r="2">
      <x/>
    </i>
    <i r="3">
      <x v="42"/>
    </i>
    <i r="1">
      <x v="60"/>
    </i>
    <i r="2">
      <x v="34"/>
    </i>
    <i r="3">
      <x v="93"/>
    </i>
    <i r="3">
      <x v="119"/>
    </i>
    <i r="1">
      <x v="62"/>
    </i>
    <i r="2">
      <x v="35"/>
    </i>
    <i r="3">
      <x v="104"/>
    </i>
    <i r="1">
      <x v="66"/>
    </i>
    <i r="2">
      <x v="53"/>
    </i>
    <i r="3">
      <x v="24"/>
    </i>
    <i r="3">
      <x v="37"/>
    </i>
    <i r="1">
      <x v="68"/>
    </i>
    <i r="2">
      <x v="36"/>
    </i>
    <i r="3">
      <x v="22"/>
    </i>
    <i r="3">
      <x v="80"/>
    </i>
    <i r="3">
      <x v="114"/>
    </i>
    <i r="1">
      <x v="76"/>
    </i>
    <i r="2">
      <x v="38"/>
    </i>
    <i r="3">
      <x v="130"/>
    </i>
    <i r="1">
      <x v="77"/>
    </i>
    <i r="2">
      <x v="52"/>
    </i>
    <i r="3">
      <x v="28"/>
    </i>
    <i r="3">
      <x v="40"/>
    </i>
    <i r="3">
      <x v="71"/>
    </i>
    <i r="3">
      <x v="132"/>
    </i>
    <i r="1">
      <x v="80"/>
    </i>
    <i r="2">
      <x v="39"/>
    </i>
    <i r="3">
      <x v="135"/>
    </i>
    <i r="1">
      <x v="81"/>
    </i>
    <i r="2">
      <x v="64"/>
    </i>
    <i r="3">
      <x v="136"/>
    </i>
    <i r="1">
      <x v="82"/>
    </i>
    <i r="2">
      <x v="40"/>
    </i>
    <i r="3">
      <x v="137"/>
    </i>
    <i r="1">
      <x v="86"/>
    </i>
    <i r="2">
      <x v="101"/>
    </i>
    <i r="3">
      <x v="143"/>
    </i>
    <i r="1">
      <x v="87"/>
    </i>
    <i r="2">
      <x v="42"/>
    </i>
    <i r="3">
      <x v="126"/>
    </i>
    <i r="3">
      <x v="145"/>
    </i>
    <i r="1">
      <x v="88"/>
    </i>
    <i r="2">
      <x v="128"/>
    </i>
    <i r="3">
      <x v="147"/>
    </i>
    <i r="1">
      <x v="98"/>
    </i>
    <i r="2">
      <x v="137"/>
    </i>
    <i r="3">
      <x v="164"/>
    </i>
    <i r="1">
      <x v="99"/>
    </i>
    <i r="2">
      <x v="138"/>
    </i>
    <i r="3">
      <x v="165"/>
    </i>
    <i t="grand">
      <x/>
    </i>
  </rowItems>
  <colItems count="1">
    <i/>
  </colItems>
  <dataFields count="1">
    <dataField name="Počet z Kód obce (LAU2)" fld="3" subtotal="count" baseField="2" baseItem="6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822585-FE4C-41F0-92DC-0AFF6AB8AA29}" name="Kontingenční tabulka3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37">
  <location ref="N1:O8" firstHeaderRow="1" firstDataRow="1" firstDataCol="1"/>
  <pivotFields count="1">
    <pivotField axis="axisRow" dataField="1" multipleItemSelectionAllowed="1" showAll="0">
      <items count="11">
        <item x="5"/>
        <item m="1" x="6"/>
        <item x="0"/>
        <item x="1"/>
        <item x="2"/>
        <item x="3"/>
        <item m="1" x="9"/>
        <item m="1" x="7"/>
        <item x="4"/>
        <item h="1" m="1" x="8"/>
        <item t="default"/>
      </items>
    </pivotField>
  </pivotFields>
  <rowFields count="1">
    <field x="0"/>
  </rowFields>
  <rowItems count="7">
    <i>
      <x/>
    </i>
    <i>
      <x v="2"/>
    </i>
    <i>
      <x v="3"/>
    </i>
    <i>
      <x v="4"/>
    </i>
    <i>
      <x v="5"/>
    </i>
    <i>
      <x v="8"/>
    </i>
    <i t="grand">
      <x/>
    </i>
  </rowItems>
  <colItems count="1">
    <i/>
  </colItems>
  <dataFields count="1">
    <dataField name="Počet z Kraj" fld="0" subtotal="count" baseField="0" baseItem="0"/>
  </dataFields>
  <chartFormats count="3">
    <chartFormat chart="7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Lupa se souvislou výplní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raj" xr10:uid="{B2763812-BC17-42E4-B4F2-444A77755DAC}" sourceName="Kraj">
  <pivotTables>
    <pivotTable tabId="2" name="Kontingenční tabulka1"/>
  </pivotTables>
  <data>
    <tabular pivotCacheId="1531713640">
      <items count="10">
        <i x="4" s="1"/>
        <i x="5" s="1"/>
        <i x="0" s="1"/>
        <i x="1" s="1"/>
        <i x="2" s="1"/>
        <i x="3" s="1"/>
        <i x="7" s="1" nd="1"/>
        <i x="6" s="1" nd="1"/>
        <i x="9" s="1" nd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raj" xr10:uid="{EF29C583-0FBF-4C3B-94E0-2250624C668C}" cache="Průřez_Kraj" caption="Kraj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B2FBD0-61CD-437B-84CC-8966D96D1967}" name="Data_Pocet_zadosti" displayName="Data_Pocet_zadosti" ref="A1:F2573" totalsRowShown="0">
  <autoFilter ref="A1:F2573" xr:uid="{87B2FBD0-61CD-437B-84CC-8966D96D1967}"/>
  <tableColumns count="6">
    <tableColumn id="2" xr3:uid="{BFF96FD1-7409-44F9-AB86-92A0C5C2E65A}" name="Stav žádosti" dataDxfId="3"/>
    <tableColumn id="4" xr3:uid="{74C25846-253F-4E6F-BAE1-A41FCC927F03}" name="Kraj" dataDxfId="2"/>
    <tableColumn id="7" xr3:uid="{B9121462-4809-46BA-A4E9-515327A31326}" name="Obec" dataDxfId="1"/>
    <tableColumn id="8" xr3:uid="{F62F473E-52BE-4174-A7EE-9ED5E6DE1006}" name="Část obce" dataDxfId="0"/>
    <tableColumn id="3" xr3:uid="{8D4E6579-0B3E-42B8-83CD-145F4F6B9664}" name="Kód ZSJ poškozeného obydlí"/>
    <tableColumn id="1" xr3:uid="{4DA191D7-EFAA-48C7-AB96-360718AA29A4}" name="Kód obce (LAU2)"/>
  </tableColumns>
  <tableStyleInfo name="TableStyleMedium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A88D-5F89-4CD8-AE2B-52933839763D}">
  <dimension ref="B1:M290"/>
  <sheetViews>
    <sheetView showGridLines="0" showRowColHeaders="0" tabSelected="1" zoomScaleNormal="100" workbookViewId="0">
      <selection activeCell="H13" sqref="H13"/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9" t="e" vm="1">
        <v>#VALUE!</v>
      </c>
      <c r="D2" s="29"/>
      <c r="E2" s="29"/>
      <c r="F2" s="29"/>
      <c r="G2" s="28" t="s">
        <v>0</v>
      </c>
      <c r="H2" s="28"/>
      <c r="I2" s="28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x14ac:dyDescent="0.25">
      <c r="B4" s="13"/>
      <c r="C4" s="30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8.1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</v>
      </c>
      <c r="D6" s="12">
        <v>45951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64.55" customHeight="1" x14ac:dyDescent="0.25">
      <c r="B8" s="11"/>
      <c r="C8" s="27" t="s">
        <v>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2:13" ht="14.3" x14ac:dyDescent="0.25">
      <c r="C10" s="7" t="s">
        <v>4</v>
      </c>
      <c r="D10" s="7" t="s">
        <v>5</v>
      </c>
      <c r="F10" s="20"/>
      <c r="G10" s="20"/>
      <c r="H10" s="20"/>
    </row>
    <row r="11" spans="2:13" ht="19.899999999999999" customHeight="1" x14ac:dyDescent="0.25">
      <c r="B11" s="14" t="e" vm="2">
        <v>#VALUE!</v>
      </c>
      <c r="C11" s="18"/>
      <c r="D11" s="15">
        <f>COUNTIF(Data_Pocet_zadosti[Kraj],C11)</f>
        <v>0</v>
      </c>
      <c r="F11" s="20"/>
      <c r="G11" s="20"/>
      <c r="H11" s="20"/>
    </row>
    <row r="12" spans="2:13" ht="20.05" customHeight="1" x14ac:dyDescent="0.25">
      <c r="C12" s="21" t="s">
        <v>6</v>
      </c>
      <c r="D12" s="6"/>
      <c r="F12" s="20"/>
      <c r="G12" s="20"/>
      <c r="H12" s="20"/>
    </row>
    <row r="13" spans="2:13" ht="14.3" x14ac:dyDescent="0.25">
      <c r="C13" s="7" t="s">
        <v>7</v>
      </c>
      <c r="D13" s="7" t="s">
        <v>5</v>
      </c>
      <c r="F13" s="20"/>
      <c r="G13" s="20"/>
      <c r="H13" s="20"/>
    </row>
    <row r="14" spans="2:13" ht="19.899999999999999" customHeight="1" x14ac:dyDescent="0.25">
      <c r="B14" s="14" t="e" vm="2">
        <v>#VALUE!</v>
      </c>
      <c r="C14" s="18"/>
      <c r="D14" s="15">
        <f>COUNTIFS(Data_Pocet_zadosti[Kraj],C11,Data_Pocet_zadosti[Obec],C14)</f>
        <v>0</v>
      </c>
      <c r="F14" s="20"/>
      <c r="G14" s="20"/>
      <c r="H14" s="20"/>
    </row>
    <row r="15" spans="2:13" ht="20.05" customHeight="1" x14ac:dyDescent="0.25">
      <c r="C15" s="21" t="s">
        <v>8</v>
      </c>
      <c r="D15" s="6"/>
      <c r="F15" s="20"/>
      <c r="G15" s="20"/>
      <c r="H15" s="20"/>
    </row>
    <row r="16" spans="2:13" ht="14.3" x14ac:dyDescent="0.25">
      <c r="C16" s="7" t="s">
        <v>9</v>
      </c>
      <c r="D16" s="7" t="s">
        <v>5</v>
      </c>
      <c r="F16" s="20"/>
      <c r="G16" s="20"/>
      <c r="H16" s="20"/>
    </row>
    <row r="17" spans="2:8" ht="19.899999999999999" customHeight="1" x14ac:dyDescent="0.25">
      <c r="B17" s="14" t="e" vm="2">
        <v>#VALUE!</v>
      </c>
      <c r="C17" s="18"/>
      <c r="D17" s="15">
        <f>COUNTIF(Data_Pocet_zadosti[Část obce],C17)</f>
        <v>0</v>
      </c>
      <c r="F17" s="20"/>
      <c r="G17" s="20"/>
      <c r="H17" s="20"/>
    </row>
    <row r="18" spans="2:8" ht="20.05" customHeight="1" x14ac:dyDescent="0.25">
      <c r="C18" s="21" t="s">
        <v>10</v>
      </c>
    </row>
    <row r="21" spans="2:8" ht="14.3" x14ac:dyDescent="0.25">
      <c r="C21" s="19" t="s">
        <v>11</v>
      </c>
      <c r="D21" t="s">
        <v>5</v>
      </c>
    </row>
    <row r="22" spans="2:8" ht="14.3" x14ac:dyDescent="0.25">
      <c r="C22" s="2" t="s">
        <v>12</v>
      </c>
      <c r="D22">
        <v>1</v>
      </c>
    </row>
    <row r="23" spans="2:8" ht="14.3" x14ac:dyDescent="0.25">
      <c r="C23" s="3" t="s">
        <v>13</v>
      </c>
      <c r="D23">
        <v>1</v>
      </c>
    </row>
    <row r="24" spans="2:8" ht="14.3" x14ac:dyDescent="0.25">
      <c r="C24" s="4" t="s">
        <v>14</v>
      </c>
      <c r="D24">
        <v>1</v>
      </c>
    </row>
    <row r="25" spans="2:8" ht="14.3" x14ac:dyDescent="0.25">
      <c r="C25" s="2" t="s">
        <v>15</v>
      </c>
      <c r="D25">
        <v>1697</v>
      </c>
    </row>
    <row r="26" spans="2:8" ht="14.3" x14ac:dyDescent="0.25">
      <c r="C26" s="3" t="s">
        <v>16</v>
      </c>
      <c r="D26">
        <v>1</v>
      </c>
    </row>
    <row r="27" spans="2:8" ht="14.3" x14ac:dyDescent="0.25">
      <c r="C27" s="4" t="s">
        <v>17</v>
      </c>
      <c r="D27">
        <v>1</v>
      </c>
    </row>
    <row r="28" spans="2:8" ht="14.3" x14ac:dyDescent="0.25">
      <c r="C28" s="3" t="s">
        <v>18</v>
      </c>
      <c r="D28">
        <v>5</v>
      </c>
    </row>
    <row r="29" spans="2:8" ht="14.3" x14ac:dyDescent="0.25">
      <c r="C29" s="4" t="s">
        <v>19</v>
      </c>
      <c r="D29">
        <v>2</v>
      </c>
    </row>
    <row r="30" spans="2:8" ht="14.3" x14ac:dyDescent="0.25">
      <c r="C30" s="4" t="s">
        <v>20</v>
      </c>
      <c r="D30">
        <v>2</v>
      </c>
    </row>
    <row r="31" spans="2:8" ht="14.3" x14ac:dyDescent="0.25">
      <c r="C31" s="4" t="s">
        <v>21</v>
      </c>
      <c r="D31">
        <v>1</v>
      </c>
    </row>
    <row r="32" spans="2:8" ht="14.3" x14ac:dyDescent="0.25">
      <c r="C32" s="3" t="s">
        <v>22</v>
      </c>
      <c r="D32">
        <v>224</v>
      </c>
    </row>
    <row r="33" spans="3:4" ht="14.3" x14ac:dyDescent="0.25">
      <c r="C33" s="4" t="s">
        <v>23</v>
      </c>
      <c r="D33">
        <v>6</v>
      </c>
    </row>
    <row r="34" spans="3:4" ht="14.3" x14ac:dyDescent="0.25">
      <c r="C34" s="4" t="s">
        <v>24</v>
      </c>
      <c r="D34">
        <v>95</v>
      </c>
    </row>
    <row r="35" spans="3:4" ht="14.3" x14ac:dyDescent="0.25">
      <c r="C35" s="4" t="s">
        <v>25</v>
      </c>
      <c r="D35">
        <v>58</v>
      </c>
    </row>
    <row r="36" spans="3:4" ht="14.3" x14ac:dyDescent="0.25">
      <c r="C36" s="4" t="s">
        <v>26</v>
      </c>
      <c r="D36">
        <v>11</v>
      </c>
    </row>
    <row r="37" spans="3:4" ht="14.3" x14ac:dyDescent="0.25">
      <c r="C37" s="4" t="s">
        <v>27</v>
      </c>
      <c r="D37">
        <v>53</v>
      </c>
    </row>
    <row r="38" spans="3:4" ht="14.3" x14ac:dyDescent="0.25">
      <c r="C38" s="4" t="s">
        <v>28</v>
      </c>
      <c r="D38">
        <v>1</v>
      </c>
    </row>
    <row r="39" spans="3:4" ht="14.3" x14ac:dyDescent="0.25">
      <c r="C39" s="3" t="s">
        <v>29</v>
      </c>
      <c r="D39">
        <v>7</v>
      </c>
    </row>
    <row r="40" spans="3:4" ht="14.3" x14ac:dyDescent="0.25">
      <c r="C40" s="4" t="s">
        <v>30</v>
      </c>
      <c r="D40">
        <v>6</v>
      </c>
    </row>
    <row r="41" spans="3:4" ht="14.3" x14ac:dyDescent="0.25">
      <c r="C41" s="4" t="s">
        <v>31</v>
      </c>
      <c r="D41">
        <v>1</v>
      </c>
    </row>
    <row r="42" spans="3:4" ht="14.3" x14ac:dyDescent="0.25">
      <c r="C42" s="3" t="s">
        <v>32</v>
      </c>
      <c r="D42">
        <v>109</v>
      </c>
    </row>
    <row r="43" spans="3:4" ht="14.3" x14ac:dyDescent="0.25">
      <c r="C43" s="4" t="s">
        <v>33</v>
      </c>
      <c r="D43">
        <v>98</v>
      </c>
    </row>
    <row r="44" spans="3:4" ht="14.3" x14ac:dyDescent="0.25">
      <c r="C44" s="4" t="s">
        <v>34</v>
      </c>
      <c r="D44">
        <v>11</v>
      </c>
    </row>
    <row r="45" spans="3:4" ht="14.3" x14ac:dyDescent="0.25">
      <c r="C45" s="3" t="s">
        <v>35</v>
      </c>
      <c r="D45">
        <v>8</v>
      </c>
    </row>
    <row r="46" spans="3:4" ht="14.3" x14ac:dyDescent="0.25">
      <c r="C46" s="4" t="s">
        <v>36</v>
      </c>
      <c r="D46">
        <v>8</v>
      </c>
    </row>
    <row r="47" spans="3:4" ht="14.3" x14ac:dyDescent="0.25">
      <c r="C47" s="3" t="s">
        <v>37</v>
      </c>
      <c r="D47">
        <v>3</v>
      </c>
    </row>
    <row r="48" spans="3:4" ht="14.3" x14ac:dyDescent="0.25">
      <c r="C48" s="4" t="s">
        <v>38</v>
      </c>
      <c r="D48">
        <v>1</v>
      </c>
    </row>
    <row r="49" spans="3:4" ht="14.3" x14ac:dyDescent="0.25">
      <c r="C49" s="4" t="s">
        <v>39</v>
      </c>
      <c r="D49">
        <v>2</v>
      </c>
    </row>
    <row r="50" spans="3:4" ht="14.3" x14ac:dyDescent="0.25">
      <c r="C50" s="3" t="s">
        <v>40</v>
      </c>
      <c r="D50">
        <v>7</v>
      </c>
    </row>
    <row r="51" spans="3:4" ht="14.3" x14ac:dyDescent="0.25">
      <c r="C51" s="4" t="s">
        <v>41</v>
      </c>
      <c r="D51">
        <v>7</v>
      </c>
    </row>
    <row r="52" spans="3:4" ht="14.3" x14ac:dyDescent="0.25">
      <c r="C52" s="3" t="s">
        <v>42</v>
      </c>
      <c r="D52">
        <v>1</v>
      </c>
    </row>
    <row r="53" spans="3:4" ht="14.3" x14ac:dyDescent="0.25">
      <c r="C53" s="4" t="s">
        <v>43</v>
      </c>
      <c r="D53">
        <v>1</v>
      </c>
    </row>
    <row r="54" spans="3:4" ht="14.3" x14ac:dyDescent="0.25">
      <c r="C54" s="3" t="s">
        <v>44</v>
      </c>
      <c r="D54">
        <v>1</v>
      </c>
    </row>
    <row r="55" spans="3:4" ht="14.3" x14ac:dyDescent="0.25">
      <c r="C55" s="4" t="s">
        <v>45</v>
      </c>
      <c r="D55">
        <v>1</v>
      </c>
    </row>
    <row r="56" spans="3:4" ht="14.3" x14ac:dyDescent="0.25">
      <c r="C56" s="3" t="s">
        <v>46</v>
      </c>
      <c r="D56">
        <v>1</v>
      </c>
    </row>
    <row r="57" spans="3:4" ht="14.3" x14ac:dyDescent="0.25">
      <c r="C57" s="4" t="s">
        <v>47</v>
      </c>
      <c r="D57">
        <v>1</v>
      </c>
    </row>
    <row r="58" spans="3:4" ht="14.3" x14ac:dyDescent="0.25">
      <c r="C58" s="3" t="s">
        <v>48</v>
      </c>
      <c r="D58">
        <v>2</v>
      </c>
    </row>
    <row r="59" spans="3:4" ht="14.3" x14ac:dyDescent="0.25">
      <c r="C59" s="4" t="s">
        <v>49</v>
      </c>
      <c r="D59">
        <v>2</v>
      </c>
    </row>
    <row r="60" spans="3:4" ht="14.3" x14ac:dyDescent="0.25">
      <c r="C60" s="3" t="s">
        <v>50</v>
      </c>
      <c r="D60">
        <v>3</v>
      </c>
    </row>
    <row r="61" spans="3:4" ht="14.3" x14ac:dyDescent="0.25">
      <c r="C61" s="4" t="s">
        <v>51</v>
      </c>
      <c r="D61">
        <v>3</v>
      </c>
    </row>
    <row r="62" spans="3:4" ht="14.3" x14ac:dyDescent="0.25">
      <c r="C62" s="3" t="s">
        <v>52</v>
      </c>
      <c r="D62">
        <v>1</v>
      </c>
    </row>
    <row r="63" spans="3:4" ht="14.3" x14ac:dyDescent="0.25">
      <c r="C63" s="4" t="s">
        <v>53</v>
      </c>
      <c r="D63">
        <v>1</v>
      </c>
    </row>
    <row r="64" spans="3:4" ht="14.3" x14ac:dyDescent="0.25">
      <c r="C64" s="3" t="s">
        <v>54</v>
      </c>
      <c r="D64">
        <v>2</v>
      </c>
    </row>
    <row r="65" spans="3:4" ht="14.3" x14ac:dyDescent="0.25">
      <c r="C65" s="4" t="s">
        <v>55</v>
      </c>
      <c r="D65">
        <v>2</v>
      </c>
    </row>
    <row r="66" spans="3:4" ht="14.3" x14ac:dyDescent="0.25">
      <c r="C66" s="3" t="s">
        <v>56</v>
      </c>
      <c r="D66">
        <v>4</v>
      </c>
    </row>
    <row r="67" spans="3:4" ht="14.3" x14ac:dyDescent="0.25">
      <c r="C67" s="4" t="s">
        <v>57</v>
      </c>
      <c r="D67">
        <v>4</v>
      </c>
    </row>
    <row r="68" spans="3:4" ht="14.3" x14ac:dyDescent="0.25">
      <c r="C68" s="3" t="s">
        <v>58</v>
      </c>
      <c r="D68">
        <v>11</v>
      </c>
    </row>
    <row r="69" spans="3:4" ht="14.3" x14ac:dyDescent="0.25">
      <c r="C69" s="4" t="s">
        <v>59</v>
      </c>
      <c r="D69">
        <v>3</v>
      </c>
    </row>
    <row r="70" spans="3:4" ht="14.3" x14ac:dyDescent="0.25">
      <c r="C70" s="4" t="s">
        <v>60</v>
      </c>
      <c r="D70">
        <v>7</v>
      </c>
    </row>
    <row r="71" spans="3:4" ht="14.3" x14ac:dyDescent="0.25">
      <c r="C71" s="4" t="s">
        <v>61</v>
      </c>
      <c r="D71">
        <v>1</v>
      </c>
    </row>
    <row r="72" spans="3:4" ht="14.3" x14ac:dyDescent="0.25">
      <c r="C72" s="3" t="s">
        <v>62</v>
      </c>
      <c r="D72">
        <v>5</v>
      </c>
    </row>
    <row r="73" spans="3:4" ht="14.3" x14ac:dyDescent="0.25">
      <c r="C73" s="4" t="s">
        <v>63</v>
      </c>
      <c r="D73">
        <v>2</v>
      </c>
    </row>
    <row r="74" spans="3:4" ht="14.3" x14ac:dyDescent="0.25">
      <c r="C74" s="4" t="s">
        <v>64</v>
      </c>
      <c r="D74">
        <v>1</v>
      </c>
    </row>
    <row r="75" spans="3:4" ht="14.3" x14ac:dyDescent="0.25">
      <c r="C75" s="4" t="s">
        <v>65</v>
      </c>
      <c r="D75">
        <v>1</v>
      </c>
    </row>
    <row r="76" spans="3:4" ht="14.3" x14ac:dyDescent="0.25">
      <c r="C76" s="4" t="s">
        <v>66</v>
      </c>
      <c r="D76">
        <v>1</v>
      </c>
    </row>
    <row r="77" spans="3:4" ht="14.3" x14ac:dyDescent="0.25">
      <c r="C77" s="3" t="s">
        <v>67</v>
      </c>
      <c r="D77">
        <v>8</v>
      </c>
    </row>
    <row r="78" spans="3:4" ht="14.3" x14ac:dyDescent="0.25">
      <c r="C78" s="4" t="s">
        <v>68</v>
      </c>
      <c r="D78">
        <v>3</v>
      </c>
    </row>
    <row r="79" spans="3:4" ht="14.3" x14ac:dyDescent="0.25">
      <c r="C79" s="4" t="s">
        <v>69</v>
      </c>
      <c r="D79">
        <v>5</v>
      </c>
    </row>
    <row r="80" spans="3:4" ht="14.3" x14ac:dyDescent="0.25">
      <c r="C80" s="3" t="s">
        <v>70</v>
      </c>
      <c r="D80">
        <v>57</v>
      </c>
    </row>
    <row r="81" spans="3:4" ht="14.3" x14ac:dyDescent="0.25">
      <c r="C81" s="4" t="s">
        <v>71</v>
      </c>
      <c r="D81">
        <v>56</v>
      </c>
    </row>
    <row r="82" spans="3:4" ht="14.3" x14ac:dyDescent="0.25">
      <c r="C82" s="4" t="s">
        <v>72</v>
      </c>
      <c r="D82">
        <v>1</v>
      </c>
    </row>
    <row r="83" spans="3:4" ht="14.3" x14ac:dyDescent="0.25">
      <c r="C83" s="3" t="s">
        <v>73</v>
      </c>
      <c r="D83">
        <v>1</v>
      </c>
    </row>
    <row r="84" spans="3:4" ht="14.3" x14ac:dyDescent="0.25">
      <c r="C84" s="4" t="s">
        <v>74</v>
      </c>
      <c r="D84">
        <v>1</v>
      </c>
    </row>
    <row r="85" spans="3:4" ht="14.3" x14ac:dyDescent="0.25">
      <c r="C85" s="3" t="s">
        <v>75</v>
      </c>
      <c r="D85">
        <v>4</v>
      </c>
    </row>
    <row r="86" spans="3:4" ht="14.3" x14ac:dyDescent="0.25">
      <c r="C86" s="4" t="s">
        <v>76</v>
      </c>
      <c r="D86">
        <v>4</v>
      </c>
    </row>
    <row r="87" spans="3:4" ht="14.3" x14ac:dyDescent="0.25">
      <c r="C87" s="3" t="s">
        <v>77</v>
      </c>
      <c r="D87">
        <v>1</v>
      </c>
    </row>
    <row r="88" spans="3:4" ht="14.3" x14ac:dyDescent="0.25">
      <c r="C88" s="4" t="s">
        <v>78</v>
      </c>
      <c r="D88">
        <v>1</v>
      </c>
    </row>
    <row r="89" spans="3:4" ht="14.3" x14ac:dyDescent="0.25">
      <c r="C89" s="3" t="s">
        <v>79</v>
      </c>
      <c r="D89">
        <v>1</v>
      </c>
    </row>
    <row r="90" spans="3:4" ht="14.3" x14ac:dyDescent="0.25">
      <c r="C90" s="4" t="s">
        <v>80</v>
      </c>
      <c r="D90">
        <v>1</v>
      </c>
    </row>
    <row r="91" spans="3:4" ht="14.3" x14ac:dyDescent="0.25">
      <c r="C91" s="3" t="s">
        <v>81</v>
      </c>
      <c r="D91">
        <v>38</v>
      </c>
    </row>
    <row r="92" spans="3:4" ht="14.3" x14ac:dyDescent="0.25">
      <c r="C92" s="4" t="s">
        <v>82</v>
      </c>
      <c r="D92">
        <v>38</v>
      </c>
    </row>
    <row r="93" spans="3:4" ht="14.3" x14ac:dyDescent="0.25">
      <c r="C93" s="3" t="s">
        <v>83</v>
      </c>
      <c r="D93">
        <v>256</v>
      </c>
    </row>
    <row r="94" spans="3:4" ht="14.3" x14ac:dyDescent="0.25">
      <c r="C94" s="4" t="s">
        <v>84</v>
      </c>
      <c r="D94">
        <v>43</v>
      </c>
    </row>
    <row r="95" spans="3:4" ht="14.3" x14ac:dyDescent="0.25">
      <c r="C95" s="4" t="s">
        <v>85</v>
      </c>
      <c r="D95">
        <v>146</v>
      </c>
    </row>
    <row r="96" spans="3:4" ht="14.3" x14ac:dyDescent="0.25">
      <c r="C96" s="4" t="s">
        <v>86</v>
      </c>
      <c r="D96">
        <v>67</v>
      </c>
    </row>
    <row r="97" spans="3:4" ht="14.3" x14ac:dyDescent="0.25">
      <c r="C97" s="3" t="s">
        <v>87</v>
      </c>
      <c r="D97">
        <v>2</v>
      </c>
    </row>
    <row r="98" spans="3:4" ht="14.3" x14ac:dyDescent="0.25">
      <c r="C98" s="4" t="s">
        <v>88</v>
      </c>
      <c r="D98">
        <v>1</v>
      </c>
    </row>
    <row r="99" spans="3:4" ht="14.3" x14ac:dyDescent="0.25">
      <c r="C99" s="4" t="s">
        <v>89</v>
      </c>
      <c r="D99">
        <v>1</v>
      </c>
    </row>
    <row r="100" spans="3:4" ht="14.3" x14ac:dyDescent="0.25">
      <c r="C100" s="3" t="s">
        <v>90</v>
      </c>
      <c r="D100">
        <v>1</v>
      </c>
    </row>
    <row r="101" spans="3:4" ht="14.3" x14ac:dyDescent="0.25">
      <c r="C101" s="4" t="s">
        <v>91</v>
      </c>
      <c r="D101">
        <v>1</v>
      </c>
    </row>
    <row r="102" spans="3:4" ht="14.3" x14ac:dyDescent="0.25">
      <c r="C102" s="3" t="s">
        <v>92</v>
      </c>
      <c r="D102">
        <v>3</v>
      </c>
    </row>
    <row r="103" spans="3:4" ht="14.3" x14ac:dyDescent="0.25">
      <c r="C103" s="4" t="s">
        <v>93</v>
      </c>
      <c r="D103">
        <v>3</v>
      </c>
    </row>
    <row r="104" spans="3:4" ht="14.3" x14ac:dyDescent="0.25">
      <c r="C104" s="3" t="s">
        <v>94</v>
      </c>
      <c r="D104">
        <v>67</v>
      </c>
    </row>
    <row r="105" spans="3:4" ht="14.3" x14ac:dyDescent="0.25">
      <c r="C105" s="4" t="s">
        <v>95</v>
      </c>
      <c r="D105">
        <v>20</v>
      </c>
    </row>
    <row r="106" spans="3:4" ht="14.3" x14ac:dyDescent="0.25">
      <c r="C106" s="4" t="s">
        <v>96</v>
      </c>
      <c r="D106">
        <v>8</v>
      </c>
    </row>
    <row r="107" spans="3:4" ht="14.3" x14ac:dyDescent="0.25">
      <c r="C107" s="4" t="s">
        <v>97</v>
      </c>
      <c r="D107">
        <v>31</v>
      </c>
    </row>
    <row r="108" spans="3:4" ht="14.3" x14ac:dyDescent="0.25">
      <c r="C108" s="4" t="s">
        <v>98</v>
      </c>
      <c r="D108">
        <v>8</v>
      </c>
    </row>
    <row r="109" spans="3:4" ht="14.3" x14ac:dyDescent="0.25">
      <c r="C109" s="3" t="s">
        <v>99</v>
      </c>
      <c r="D109">
        <v>1</v>
      </c>
    </row>
    <row r="110" spans="3:4" ht="14.3" x14ac:dyDescent="0.25">
      <c r="C110" s="4" t="s">
        <v>100</v>
      </c>
      <c r="D110">
        <v>1</v>
      </c>
    </row>
    <row r="111" spans="3:4" ht="14.3" x14ac:dyDescent="0.25">
      <c r="C111" s="3" t="s">
        <v>101</v>
      </c>
      <c r="D111">
        <v>29</v>
      </c>
    </row>
    <row r="112" spans="3:4" ht="14.3" x14ac:dyDescent="0.25">
      <c r="C112" s="4" t="s">
        <v>102</v>
      </c>
      <c r="D112">
        <v>29</v>
      </c>
    </row>
    <row r="113" spans="3:4" ht="14.3" x14ac:dyDescent="0.25">
      <c r="C113" s="3" t="s">
        <v>103</v>
      </c>
      <c r="D113">
        <v>511</v>
      </c>
    </row>
    <row r="114" spans="3:4" ht="14.3" x14ac:dyDescent="0.25">
      <c r="C114" s="4" t="s">
        <v>104</v>
      </c>
      <c r="D114">
        <v>6</v>
      </c>
    </row>
    <row r="115" spans="3:4" ht="14.3" x14ac:dyDescent="0.25">
      <c r="C115" s="4" t="s">
        <v>105</v>
      </c>
      <c r="D115">
        <v>4</v>
      </c>
    </row>
    <row r="116" spans="3:4" ht="14.3" x14ac:dyDescent="0.25">
      <c r="C116" s="4" t="s">
        <v>106</v>
      </c>
      <c r="D116">
        <v>252</v>
      </c>
    </row>
    <row r="117" spans="3:4" ht="14.3" x14ac:dyDescent="0.25">
      <c r="C117" s="4" t="s">
        <v>107</v>
      </c>
      <c r="D117">
        <v>6</v>
      </c>
    </row>
    <row r="118" spans="3:4" ht="14.3" x14ac:dyDescent="0.25">
      <c r="C118" s="4" t="s">
        <v>108</v>
      </c>
      <c r="D118">
        <v>18</v>
      </c>
    </row>
    <row r="119" spans="3:4" ht="14.3" x14ac:dyDescent="0.25">
      <c r="C119" s="4" t="s">
        <v>109</v>
      </c>
      <c r="D119">
        <v>184</v>
      </c>
    </row>
    <row r="120" spans="3:4" ht="14.3" x14ac:dyDescent="0.25">
      <c r="C120" s="4" t="s">
        <v>110</v>
      </c>
      <c r="D120">
        <v>20</v>
      </c>
    </row>
    <row r="121" spans="3:4" ht="14.3" x14ac:dyDescent="0.25">
      <c r="C121" s="4" t="s">
        <v>111</v>
      </c>
      <c r="D121">
        <v>20</v>
      </c>
    </row>
    <row r="122" spans="3:4" ht="14.3" x14ac:dyDescent="0.25">
      <c r="C122" s="4" t="s">
        <v>112</v>
      </c>
      <c r="D122">
        <v>1</v>
      </c>
    </row>
    <row r="123" spans="3:4" ht="14.3" x14ac:dyDescent="0.25">
      <c r="C123" s="3" t="s">
        <v>113</v>
      </c>
      <c r="D123">
        <v>1</v>
      </c>
    </row>
    <row r="124" spans="3:4" ht="14.3" x14ac:dyDescent="0.25">
      <c r="C124" s="4" t="s">
        <v>114</v>
      </c>
      <c r="D124">
        <v>1</v>
      </c>
    </row>
    <row r="125" spans="3:4" ht="14.3" x14ac:dyDescent="0.25">
      <c r="C125" s="3" t="s">
        <v>115</v>
      </c>
      <c r="D125">
        <v>158</v>
      </c>
    </row>
    <row r="126" spans="3:4" ht="14.3" x14ac:dyDescent="0.25">
      <c r="C126" s="4" t="s">
        <v>116</v>
      </c>
      <c r="D126">
        <v>6</v>
      </c>
    </row>
    <row r="127" spans="3:4" ht="14.3" x14ac:dyDescent="0.25">
      <c r="C127" s="4" t="s">
        <v>117</v>
      </c>
      <c r="D127">
        <v>40</v>
      </c>
    </row>
    <row r="128" spans="3:4" ht="14.3" x14ac:dyDescent="0.25">
      <c r="C128" s="4" t="s">
        <v>118</v>
      </c>
      <c r="D128">
        <v>5</v>
      </c>
    </row>
    <row r="129" spans="3:4" ht="14.3" x14ac:dyDescent="0.25">
      <c r="C129" s="4" t="s">
        <v>119</v>
      </c>
      <c r="D129">
        <v>40</v>
      </c>
    </row>
    <row r="130" spans="3:4" ht="14.3" x14ac:dyDescent="0.25">
      <c r="C130" s="4" t="s">
        <v>120</v>
      </c>
      <c r="D130">
        <v>3</v>
      </c>
    </row>
    <row r="131" spans="3:4" ht="14.3" x14ac:dyDescent="0.25">
      <c r="C131" s="4" t="s">
        <v>121</v>
      </c>
      <c r="D131">
        <v>4</v>
      </c>
    </row>
    <row r="132" spans="3:4" ht="14.3" x14ac:dyDescent="0.25">
      <c r="C132" s="4" t="s">
        <v>122</v>
      </c>
      <c r="D132">
        <v>18</v>
      </c>
    </row>
    <row r="133" spans="3:4" ht="14.3" x14ac:dyDescent="0.25">
      <c r="C133" s="4" t="s">
        <v>123</v>
      </c>
      <c r="D133">
        <v>13</v>
      </c>
    </row>
    <row r="134" spans="3:4" ht="14.3" x14ac:dyDescent="0.25">
      <c r="C134" s="4" t="s">
        <v>124</v>
      </c>
      <c r="D134">
        <v>1</v>
      </c>
    </row>
    <row r="135" spans="3:4" ht="14.3" x14ac:dyDescent="0.25">
      <c r="C135" s="4" t="s">
        <v>125</v>
      </c>
      <c r="D135">
        <v>24</v>
      </c>
    </row>
    <row r="136" spans="3:4" ht="14.3" x14ac:dyDescent="0.25">
      <c r="C136" s="4" t="s">
        <v>126</v>
      </c>
      <c r="D136">
        <v>4</v>
      </c>
    </row>
    <row r="137" spans="3:4" ht="14.3" x14ac:dyDescent="0.25">
      <c r="C137" s="3" t="s">
        <v>127</v>
      </c>
      <c r="D137">
        <v>4</v>
      </c>
    </row>
    <row r="138" spans="3:4" ht="14.3" x14ac:dyDescent="0.25">
      <c r="C138" s="4" t="s">
        <v>128</v>
      </c>
      <c r="D138">
        <v>4</v>
      </c>
    </row>
    <row r="139" spans="3:4" ht="14.3" x14ac:dyDescent="0.25">
      <c r="C139" s="3" t="s">
        <v>129</v>
      </c>
      <c r="D139">
        <v>2</v>
      </c>
    </row>
    <row r="140" spans="3:4" ht="14.3" x14ac:dyDescent="0.25">
      <c r="C140" s="4" t="s">
        <v>130</v>
      </c>
      <c r="D140">
        <v>2</v>
      </c>
    </row>
    <row r="141" spans="3:4" ht="14.3" x14ac:dyDescent="0.25">
      <c r="C141" s="3" t="s">
        <v>131</v>
      </c>
      <c r="D141">
        <v>4</v>
      </c>
    </row>
    <row r="142" spans="3:4" ht="14.3" x14ac:dyDescent="0.25">
      <c r="C142" s="4" t="s">
        <v>132</v>
      </c>
      <c r="D142">
        <v>4</v>
      </c>
    </row>
    <row r="143" spans="3:4" ht="14.3" x14ac:dyDescent="0.25">
      <c r="C143" s="3" t="s">
        <v>133</v>
      </c>
      <c r="D143">
        <v>2</v>
      </c>
    </row>
    <row r="144" spans="3:4" ht="14.3" x14ac:dyDescent="0.25">
      <c r="C144" s="4" t="s">
        <v>134</v>
      </c>
      <c r="D144">
        <v>2</v>
      </c>
    </row>
    <row r="145" spans="3:4" ht="14.3" x14ac:dyDescent="0.25">
      <c r="C145" s="3" t="s">
        <v>135</v>
      </c>
      <c r="D145">
        <v>2</v>
      </c>
    </row>
    <row r="146" spans="3:4" ht="14.3" x14ac:dyDescent="0.25">
      <c r="C146" s="4" t="s">
        <v>136</v>
      </c>
      <c r="D146">
        <v>2</v>
      </c>
    </row>
    <row r="147" spans="3:4" ht="14.3" x14ac:dyDescent="0.25">
      <c r="C147" s="3" t="s">
        <v>137</v>
      </c>
      <c r="D147">
        <v>2</v>
      </c>
    </row>
    <row r="148" spans="3:4" ht="14.3" x14ac:dyDescent="0.25">
      <c r="C148" s="4" t="s">
        <v>138</v>
      </c>
      <c r="D148">
        <v>2</v>
      </c>
    </row>
    <row r="149" spans="3:4" ht="14.3" x14ac:dyDescent="0.25">
      <c r="C149" s="3" t="s">
        <v>139</v>
      </c>
      <c r="D149">
        <v>22</v>
      </c>
    </row>
    <row r="150" spans="3:4" ht="14.3" x14ac:dyDescent="0.25">
      <c r="C150" s="4" t="s">
        <v>140</v>
      </c>
      <c r="D150">
        <v>13</v>
      </c>
    </row>
    <row r="151" spans="3:4" ht="14.3" x14ac:dyDescent="0.25">
      <c r="C151" s="4" t="s">
        <v>141</v>
      </c>
      <c r="D151">
        <v>9</v>
      </c>
    </row>
    <row r="152" spans="3:4" ht="14.3" x14ac:dyDescent="0.25">
      <c r="C152" s="3" t="s">
        <v>142</v>
      </c>
      <c r="D152">
        <v>1</v>
      </c>
    </row>
    <row r="153" spans="3:4" ht="14.3" x14ac:dyDescent="0.25">
      <c r="C153" s="4" t="s">
        <v>143</v>
      </c>
      <c r="D153">
        <v>1</v>
      </c>
    </row>
    <row r="154" spans="3:4" ht="14.3" x14ac:dyDescent="0.25">
      <c r="C154" s="3" t="s">
        <v>144</v>
      </c>
      <c r="D154">
        <v>4</v>
      </c>
    </row>
    <row r="155" spans="3:4" ht="14.3" x14ac:dyDescent="0.25">
      <c r="C155" s="4" t="s">
        <v>145</v>
      </c>
      <c r="D155">
        <v>4</v>
      </c>
    </row>
    <row r="156" spans="3:4" ht="14.3" x14ac:dyDescent="0.25">
      <c r="C156" s="3" t="s">
        <v>146</v>
      </c>
      <c r="D156">
        <v>3</v>
      </c>
    </row>
    <row r="157" spans="3:4" ht="14.3" x14ac:dyDescent="0.25">
      <c r="C157" s="4" t="s">
        <v>147</v>
      </c>
      <c r="D157">
        <v>3</v>
      </c>
    </row>
    <row r="158" spans="3:4" ht="14.3" x14ac:dyDescent="0.25">
      <c r="C158" s="3" t="s">
        <v>148</v>
      </c>
      <c r="D158">
        <v>1</v>
      </c>
    </row>
    <row r="159" spans="3:4" ht="14.3" x14ac:dyDescent="0.25">
      <c r="C159" s="4" t="s">
        <v>149</v>
      </c>
      <c r="D159">
        <v>1</v>
      </c>
    </row>
    <row r="160" spans="3:4" ht="14.3" x14ac:dyDescent="0.25">
      <c r="C160" s="3" t="s">
        <v>150</v>
      </c>
      <c r="D160">
        <v>1</v>
      </c>
    </row>
    <row r="161" spans="3:4" ht="14.3" x14ac:dyDescent="0.25">
      <c r="C161" s="4" t="s">
        <v>151</v>
      </c>
      <c r="D161">
        <v>1</v>
      </c>
    </row>
    <row r="162" spans="3:4" ht="14.3" x14ac:dyDescent="0.25">
      <c r="C162" s="3" t="s">
        <v>152</v>
      </c>
      <c r="D162">
        <v>16</v>
      </c>
    </row>
    <row r="163" spans="3:4" ht="14.3" x14ac:dyDescent="0.25">
      <c r="C163" s="4" t="s">
        <v>153</v>
      </c>
      <c r="D163">
        <v>14</v>
      </c>
    </row>
    <row r="164" spans="3:4" ht="14.3" x14ac:dyDescent="0.25">
      <c r="C164" s="4" t="s">
        <v>154</v>
      </c>
      <c r="D164">
        <v>2</v>
      </c>
    </row>
    <row r="165" spans="3:4" ht="14.3" x14ac:dyDescent="0.25">
      <c r="C165" s="3" t="s">
        <v>155</v>
      </c>
      <c r="D165">
        <v>86</v>
      </c>
    </row>
    <row r="166" spans="3:4" ht="14.3" x14ac:dyDescent="0.25">
      <c r="C166" s="4" t="s">
        <v>156</v>
      </c>
      <c r="D166">
        <v>80</v>
      </c>
    </row>
    <row r="167" spans="3:4" ht="14.3" x14ac:dyDescent="0.25">
      <c r="C167" s="4" t="s">
        <v>157</v>
      </c>
      <c r="D167">
        <v>6</v>
      </c>
    </row>
    <row r="168" spans="3:4" ht="14.3" x14ac:dyDescent="0.25">
      <c r="C168" s="3" t="s">
        <v>158</v>
      </c>
      <c r="D168">
        <v>1</v>
      </c>
    </row>
    <row r="169" spans="3:4" ht="14.3" x14ac:dyDescent="0.25">
      <c r="C169" s="4" t="s">
        <v>159</v>
      </c>
      <c r="D169">
        <v>1</v>
      </c>
    </row>
    <row r="170" spans="3:4" ht="14.3" x14ac:dyDescent="0.25">
      <c r="C170" s="3" t="s">
        <v>160</v>
      </c>
      <c r="D170">
        <v>1</v>
      </c>
    </row>
    <row r="171" spans="3:4" ht="14.3" x14ac:dyDescent="0.25">
      <c r="C171" s="4" t="s">
        <v>161</v>
      </c>
      <c r="D171">
        <v>1</v>
      </c>
    </row>
    <row r="172" spans="3:4" ht="14.3" x14ac:dyDescent="0.25">
      <c r="C172" s="3" t="s">
        <v>162</v>
      </c>
      <c r="D172">
        <v>1</v>
      </c>
    </row>
    <row r="173" spans="3:4" ht="14.3" x14ac:dyDescent="0.25">
      <c r="C173" s="4" t="s">
        <v>163</v>
      </c>
      <c r="D173">
        <v>1</v>
      </c>
    </row>
    <row r="174" spans="3:4" ht="14.3" x14ac:dyDescent="0.25">
      <c r="C174" s="3" t="s">
        <v>164</v>
      </c>
      <c r="D174">
        <v>1</v>
      </c>
    </row>
    <row r="175" spans="3:4" ht="14.3" x14ac:dyDescent="0.25">
      <c r="C175" s="4" t="s">
        <v>165</v>
      </c>
      <c r="D175">
        <v>1</v>
      </c>
    </row>
    <row r="176" spans="3:4" ht="14.3" x14ac:dyDescent="0.25">
      <c r="C176" s="3" t="s">
        <v>166</v>
      </c>
      <c r="D176">
        <v>1</v>
      </c>
    </row>
    <row r="177" spans="3:4" ht="14.3" x14ac:dyDescent="0.25">
      <c r="C177" s="4" t="s">
        <v>167</v>
      </c>
      <c r="D177">
        <v>1</v>
      </c>
    </row>
    <row r="178" spans="3:4" ht="14.3" x14ac:dyDescent="0.25">
      <c r="C178" s="3" t="s">
        <v>168</v>
      </c>
      <c r="D178">
        <v>1</v>
      </c>
    </row>
    <row r="179" spans="3:4" ht="14.3" x14ac:dyDescent="0.25">
      <c r="C179" s="4" t="s">
        <v>169</v>
      </c>
      <c r="D179">
        <v>1</v>
      </c>
    </row>
    <row r="180" spans="3:4" ht="14.3" x14ac:dyDescent="0.25">
      <c r="C180" s="3" t="s">
        <v>170</v>
      </c>
      <c r="D180">
        <v>1</v>
      </c>
    </row>
    <row r="181" spans="3:4" ht="14.3" x14ac:dyDescent="0.25">
      <c r="C181" s="4" t="s">
        <v>171</v>
      </c>
      <c r="D181">
        <v>1</v>
      </c>
    </row>
    <row r="182" spans="3:4" ht="14.3" x14ac:dyDescent="0.25">
      <c r="C182" s="3" t="s">
        <v>172</v>
      </c>
      <c r="D182">
        <v>1</v>
      </c>
    </row>
    <row r="183" spans="3:4" ht="14.3" x14ac:dyDescent="0.25">
      <c r="C183" s="4" t="s">
        <v>173</v>
      </c>
      <c r="D183">
        <v>1</v>
      </c>
    </row>
    <row r="184" spans="3:4" ht="14.3" x14ac:dyDescent="0.25">
      <c r="C184" s="3" t="s">
        <v>174</v>
      </c>
      <c r="D184">
        <v>1</v>
      </c>
    </row>
    <row r="185" spans="3:4" ht="14.3" x14ac:dyDescent="0.25">
      <c r="C185" s="4" t="s">
        <v>175</v>
      </c>
      <c r="D185">
        <v>1</v>
      </c>
    </row>
    <row r="186" spans="3:4" ht="14.3" x14ac:dyDescent="0.25">
      <c r="C186" s="3" t="s">
        <v>395</v>
      </c>
      <c r="D186">
        <v>2</v>
      </c>
    </row>
    <row r="187" spans="3:4" ht="14.3" x14ac:dyDescent="0.25">
      <c r="C187" s="4" t="s">
        <v>396</v>
      </c>
      <c r="D187">
        <v>2</v>
      </c>
    </row>
    <row r="188" spans="3:4" ht="14.3" x14ac:dyDescent="0.25">
      <c r="C188" s="3" t="s">
        <v>499</v>
      </c>
      <c r="D188">
        <v>1</v>
      </c>
    </row>
    <row r="189" spans="3:4" ht="14.3" x14ac:dyDescent="0.25">
      <c r="C189" s="4" t="s">
        <v>500</v>
      </c>
      <c r="D189">
        <v>1</v>
      </c>
    </row>
    <row r="190" spans="3:4" ht="14.3" x14ac:dyDescent="0.25">
      <c r="C190" s="3" t="s">
        <v>532</v>
      </c>
      <c r="D190">
        <v>1</v>
      </c>
    </row>
    <row r="191" spans="3:4" ht="14.3" x14ac:dyDescent="0.25">
      <c r="C191" s="4" t="s">
        <v>533</v>
      </c>
      <c r="D191">
        <v>1</v>
      </c>
    </row>
    <row r="192" spans="3:4" ht="14.3" x14ac:dyDescent="0.25">
      <c r="C192" s="2" t="s">
        <v>176</v>
      </c>
      <c r="D192">
        <v>857</v>
      </c>
    </row>
    <row r="193" spans="3:4" ht="14.3" x14ac:dyDescent="0.25">
      <c r="C193" s="3" t="s">
        <v>177</v>
      </c>
      <c r="D193">
        <v>34</v>
      </c>
    </row>
    <row r="194" spans="3:4" ht="14.3" x14ac:dyDescent="0.25">
      <c r="C194" s="4" t="s">
        <v>178</v>
      </c>
      <c r="D194">
        <v>13</v>
      </c>
    </row>
    <row r="195" spans="3:4" ht="14.3" x14ac:dyDescent="0.25">
      <c r="C195" s="4" t="s">
        <v>179</v>
      </c>
      <c r="D195">
        <v>21</v>
      </c>
    </row>
    <row r="196" spans="3:4" ht="14.3" x14ac:dyDescent="0.25">
      <c r="C196" s="3" t="s">
        <v>180</v>
      </c>
      <c r="D196">
        <v>2</v>
      </c>
    </row>
    <row r="197" spans="3:4" ht="14.3" x14ac:dyDescent="0.25">
      <c r="C197" s="4" t="s">
        <v>181</v>
      </c>
      <c r="D197">
        <v>2</v>
      </c>
    </row>
    <row r="198" spans="3:4" ht="14.3" x14ac:dyDescent="0.25">
      <c r="C198" s="3" t="s">
        <v>182</v>
      </c>
      <c r="D198">
        <v>40</v>
      </c>
    </row>
    <row r="199" spans="3:4" ht="14.3" x14ac:dyDescent="0.25">
      <c r="C199" s="4" t="s">
        <v>183</v>
      </c>
      <c r="D199">
        <v>35</v>
      </c>
    </row>
    <row r="200" spans="3:4" ht="14.3" x14ac:dyDescent="0.25">
      <c r="C200" s="4" t="s">
        <v>184</v>
      </c>
      <c r="D200">
        <v>4</v>
      </c>
    </row>
    <row r="201" spans="3:4" ht="14.3" x14ac:dyDescent="0.25">
      <c r="C201" s="4" t="s">
        <v>185</v>
      </c>
      <c r="D201">
        <v>1</v>
      </c>
    </row>
    <row r="202" spans="3:4" ht="14.3" x14ac:dyDescent="0.25">
      <c r="C202" s="3" t="s">
        <v>186</v>
      </c>
      <c r="D202">
        <v>3</v>
      </c>
    </row>
    <row r="203" spans="3:4" ht="14.3" x14ac:dyDescent="0.25">
      <c r="C203" s="4" t="s">
        <v>187</v>
      </c>
      <c r="D203">
        <v>3</v>
      </c>
    </row>
    <row r="204" spans="3:4" ht="14.3" x14ac:dyDescent="0.25">
      <c r="C204" s="3" t="s">
        <v>188</v>
      </c>
      <c r="D204">
        <v>199</v>
      </c>
    </row>
    <row r="205" spans="3:4" ht="14.3" x14ac:dyDescent="0.25">
      <c r="C205" s="4" t="s">
        <v>189</v>
      </c>
      <c r="D205">
        <v>199</v>
      </c>
    </row>
    <row r="206" spans="3:4" ht="14.3" x14ac:dyDescent="0.25">
      <c r="C206" s="3" t="s">
        <v>190</v>
      </c>
      <c r="D206">
        <v>1</v>
      </c>
    </row>
    <row r="207" spans="3:4" ht="14.3" x14ac:dyDescent="0.25">
      <c r="C207" s="4" t="s">
        <v>191</v>
      </c>
      <c r="D207">
        <v>1</v>
      </c>
    </row>
    <row r="208" spans="3:4" ht="14.3" x14ac:dyDescent="0.25">
      <c r="C208" s="3" t="s">
        <v>192</v>
      </c>
      <c r="D208">
        <v>22</v>
      </c>
    </row>
    <row r="209" spans="3:4" ht="14.3" x14ac:dyDescent="0.25">
      <c r="C209" s="4" t="s">
        <v>193</v>
      </c>
      <c r="D209">
        <v>21</v>
      </c>
    </row>
    <row r="210" spans="3:4" ht="14.3" x14ac:dyDescent="0.25">
      <c r="C210" s="4" t="s">
        <v>194</v>
      </c>
      <c r="D210">
        <v>1</v>
      </c>
    </row>
    <row r="211" spans="3:4" ht="14.3" x14ac:dyDescent="0.25">
      <c r="C211" s="3" t="s">
        <v>195</v>
      </c>
      <c r="D211">
        <v>1</v>
      </c>
    </row>
    <row r="212" spans="3:4" ht="14.3" x14ac:dyDescent="0.25">
      <c r="C212" s="4" t="s">
        <v>196</v>
      </c>
      <c r="D212">
        <v>1</v>
      </c>
    </row>
    <row r="213" spans="3:4" ht="14.3" x14ac:dyDescent="0.25">
      <c r="C213" s="3" t="s">
        <v>197</v>
      </c>
      <c r="D213">
        <v>1</v>
      </c>
    </row>
    <row r="214" spans="3:4" ht="14.3" x14ac:dyDescent="0.25">
      <c r="C214" s="4" t="s">
        <v>198</v>
      </c>
      <c r="D214">
        <v>1</v>
      </c>
    </row>
    <row r="215" spans="3:4" ht="14.3" x14ac:dyDescent="0.25">
      <c r="C215" s="3" t="s">
        <v>199</v>
      </c>
      <c r="D215">
        <v>81</v>
      </c>
    </row>
    <row r="216" spans="3:4" ht="14.3" x14ac:dyDescent="0.25">
      <c r="C216" s="4" t="s">
        <v>200</v>
      </c>
      <c r="D216">
        <v>32</v>
      </c>
    </row>
    <row r="217" spans="3:4" ht="14.3" x14ac:dyDescent="0.25">
      <c r="C217" s="4" t="s">
        <v>201</v>
      </c>
      <c r="D217">
        <v>45</v>
      </c>
    </row>
    <row r="218" spans="3:4" ht="14.3" x14ac:dyDescent="0.25">
      <c r="C218" s="4" t="s">
        <v>202</v>
      </c>
      <c r="D218">
        <v>4</v>
      </c>
    </row>
    <row r="219" spans="3:4" ht="14.3" x14ac:dyDescent="0.25">
      <c r="C219" s="3" t="s">
        <v>67</v>
      </c>
      <c r="D219">
        <v>6</v>
      </c>
    </row>
    <row r="220" spans="3:4" ht="14.3" x14ac:dyDescent="0.25">
      <c r="C220" s="4" t="s">
        <v>203</v>
      </c>
      <c r="D220">
        <v>1</v>
      </c>
    </row>
    <row r="221" spans="3:4" ht="14.3" x14ac:dyDescent="0.25">
      <c r="C221" s="4" t="s">
        <v>204</v>
      </c>
      <c r="D221">
        <v>2</v>
      </c>
    </row>
    <row r="222" spans="3:4" ht="14.3" x14ac:dyDescent="0.25">
      <c r="C222" s="4" t="s">
        <v>205</v>
      </c>
      <c r="D222">
        <v>3</v>
      </c>
    </row>
    <row r="223" spans="3:4" ht="14.3" x14ac:dyDescent="0.25">
      <c r="C223" s="3" t="s">
        <v>206</v>
      </c>
      <c r="D223">
        <v>39</v>
      </c>
    </row>
    <row r="224" spans="3:4" ht="14.3" x14ac:dyDescent="0.25">
      <c r="C224" s="4" t="s">
        <v>207</v>
      </c>
      <c r="D224">
        <v>39</v>
      </c>
    </row>
    <row r="225" spans="3:4" ht="14.3" x14ac:dyDescent="0.25">
      <c r="C225" s="3" t="s">
        <v>208</v>
      </c>
      <c r="D225">
        <v>1</v>
      </c>
    </row>
    <row r="226" spans="3:4" ht="14.3" x14ac:dyDescent="0.25">
      <c r="C226" s="4" t="s">
        <v>209</v>
      </c>
      <c r="D226">
        <v>1</v>
      </c>
    </row>
    <row r="227" spans="3:4" ht="14.3" x14ac:dyDescent="0.25">
      <c r="C227" s="3" t="s">
        <v>210</v>
      </c>
      <c r="D227">
        <v>26</v>
      </c>
    </row>
    <row r="228" spans="3:4" ht="14.3" x14ac:dyDescent="0.25">
      <c r="C228" s="4" t="s">
        <v>211</v>
      </c>
      <c r="D228">
        <v>20</v>
      </c>
    </row>
    <row r="229" spans="3:4" ht="14.3" x14ac:dyDescent="0.25">
      <c r="C229" s="4" t="s">
        <v>212</v>
      </c>
      <c r="D229">
        <v>6</v>
      </c>
    </row>
    <row r="230" spans="3:4" ht="14.3" x14ac:dyDescent="0.25">
      <c r="C230" s="3" t="s">
        <v>213</v>
      </c>
      <c r="D230">
        <v>2</v>
      </c>
    </row>
    <row r="231" spans="3:4" ht="14.3" x14ac:dyDescent="0.25">
      <c r="C231" s="4" t="s">
        <v>214</v>
      </c>
      <c r="D231">
        <v>2</v>
      </c>
    </row>
    <row r="232" spans="3:4" ht="14.3" x14ac:dyDescent="0.25">
      <c r="C232" s="3" t="s">
        <v>215</v>
      </c>
      <c r="D232">
        <v>92</v>
      </c>
    </row>
    <row r="233" spans="3:4" ht="14.3" x14ac:dyDescent="0.25">
      <c r="C233" s="4" t="s">
        <v>216</v>
      </c>
      <c r="D233">
        <v>83</v>
      </c>
    </row>
    <row r="234" spans="3:4" ht="14.3" x14ac:dyDescent="0.25">
      <c r="C234" s="4" t="s">
        <v>217</v>
      </c>
      <c r="D234">
        <v>9</v>
      </c>
    </row>
    <row r="235" spans="3:4" ht="14.3" x14ac:dyDescent="0.25">
      <c r="C235" s="3" t="s">
        <v>218</v>
      </c>
      <c r="D235">
        <v>1</v>
      </c>
    </row>
    <row r="236" spans="3:4" ht="14.3" x14ac:dyDescent="0.25">
      <c r="C236" s="4" t="s">
        <v>219</v>
      </c>
      <c r="D236">
        <v>1</v>
      </c>
    </row>
    <row r="237" spans="3:4" ht="14.3" x14ac:dyDescent="0.25">
      <c r="C237" s="3" t="s">
        <v>220</v>
      </c>
      <c r="D237">
        <v>31</v>
      </c>
    </row>
    <row r="238" spans="3:4" ht="14.3" x14ac:dyDescent="0.25">
      <c r="C238" s="4" t="s">
        <v>221</v>
      </c>
      <c r="D238">
        <v>29</v>
      </c>
    </row>
    <row r="239" spans="3:4" ht="14.3" x14ac:dyDescent="0.25">
      <c r="C239" s="4" t="s">
        <v>222</v>
      </c>
      <c r="D239">
        <v>2</v>
      </c>
    </row>
    <row r="240" spans="3:4" ht="14.3" x14ac:dyDescent="0.25">
      <c r="C240" s="3" t="s">
        <v>223</v>
      </c>
      <c r="D240">
        <v>16</v>
      </c>
    </row>
    <row r="241" spans="3:4" ht="14.3" x14ac:dyDescent="0.25">
      <c r="C241" s="4" t="s">
        <v>224</v>
      </c>
      <c r="D241">
        <v>16</v>
      </c>
    </row>
    <row r="242" spans="3:4" ht="14.3" x14ac:dyDescent="0.25">
      <c r="C242" s="3" t="s">
        <v>225</v>
      </c>
      <c r="D242">
        <v>30</v>
      </c>
    </row>
    <row r="243" spans="3:4" ht="14.3" x14ac:dyDescent="0.25">
      <c r="C243" s="4" t="s">
        <v>226</v>
      </c>
      <c r="D243">
        <v>26</v>
      </c>
    </row>
    <row r="244" spans="3:4" ht="14.3" x14ac:dyDescent="0.25">
      <c r="C244" s="4" t="s">
        <v>227</v>
      </c>
      <c r="D244">
        <v>4</v>
      </c>
    </row>
    <row r="245" spans="3:4" ht="14.3" x14ac:dyDescent="0.25">
      <c r="C245" s="3" t="s">
        <v>228</v>
      </c>
      <c r="D245">
        <v>15</v>
      </c>
    </row>
    <row r="246" spans="3:4" ht="14.3" x14ac:dyDescent="0.25">
      <c r="C246" s="4" t="s">
        <v>229</v>
      </c>
      <c r="D246">
        <v>1</v>
      </c>
    </row>
    <row r="247" spans="3:4" ht="14.3" x14ac:dyDescent="0.25">
      <c r="C247" s="4" t="s">
        <v>230</v>
      </c>
      <c r="D247">
        <v>10</v>
      </c>
    </row>
    <row r="248" spans="3:4" ht="14.3" x14ac:dyDescent="0.25">
      <c r="C248" s="4" t="s">
        <v>231</v>
      </c>
      <c r="D248">
        <v>4</v>
      </c>
    </row>
    <row r="249" spans="3:4" ht="14.3" x14ac:dyDescent="0.25">
      <c r="C249" s="3" t="s">
        <v>232</v>
      </c>
      <c r="D249">
        <v>34</v>
      </c>
    </row>
    <row r="250" spans="3:4" ht="14.95" customHeight="1" x14ac:dyDescent="0.25">
      <c r="C250" s="4" t="s">
        <v>233</v>
      </c>
      <c r="D250">
        <v>34</v>
      </c>
    </row>
    <row r="251" spans="3:4" ht="14.95" customHeight="1" x14ac:dyDescent="0.25">
      <c r="C251" s="3" t="s">
        <v>234</v>
      </c>
      <c r="D251">
        <v>72</v>
      </c>
    </row>
    <row r="252" spans="3:4" ht="14.95" customHeight="1" x14ac:dyDescent="0.25">
      <c r="C252" s="4" t="s">
        <v>235</v>
      </c>
      <c r="D252">
        <v>18</v>
      </c>
    </row>
    <row r="253" spans="3:4" ht="14.95" customHeight="1" x14ac:dyDescent="0.25">
      <c r="C253" s="4" t="s">
        <v>236</v>
      </c>
      <c r="D253">
        <v>14</v>
      </c>
    </row>
    <row r="254" spans="3:4" ht="14.95" customHeight="1" x14ac:dyDescent="0.25">
      <c r="C254" s="4" t="s">
        <v>237</v>
      </c>
      <c r="D254">
        <v>14</v>
      </c>
    </row>
    <row r="255" spans="3:4" ht="14.95" customHeight="1" x14ac:dyDescent="0.25">
      <c r="C255" s="4" t="s">
        <v>238</v>
      </c>
      <c r="D255">
        <v>26</v>
      </c>
    </row>
    <row r="256" spans="3:4" ht="14.95" customHeight="1" x14ac:dyDescent="0.25">
      <c r="C256" s="3" t="s">
        <v>239</v>
      </c>
      <c r="D256">
        <v>79</v>
      </c>
    </row>
    <row r="257" spans="3:4" ht="14.95" customHeight="1" x14ac:dyDescent="0.25">
      <c r="C257" s="4" t="s">
        <v>240</v>
      </c>
      <c r="D257">
        <v>79</v>
      </c>
    </row>
    <row r="258" spans="3:4" ht="14.95" customHeight="1" x14ac:dyDescent="0.25">
      <c r="C258" s="3" t="s">
        <v>241</v>
      </c>
      <c r="D258">
        <v>1</v>
      </c>
    </row>
    <row r="259" spans="3:4" ht="14.95" customHeight="1" x14ac:dyDescent="0.25">
      <c r="C259" s="4" t="s">
        <v>242</v>
      </c>
      <c r="D259">
        <v>1</v>
      </c>
    </row>
    <row r="260" spans="3:4" ht="14.95" customHeight="1" x14ac:dyDescent="0.25">
      <c r="C260" s="3" t="s">
        <v>243</v>
      </c>
      <c r="D260">
        <v>4</v>
      </c>
    </row>
    <row r="261" spans="3:4" ht="14.95" customHeight="1" x14ac:dyDescent="0.25">
      <c r="C261" s="4" t="s">
        <v>244</v>
      </c>
      <c r="D261">
        <v>4</v>
      </c>
    </row>
    <row r="262" spans="3:4" ht="14.95" customHeight="1" x14ac:dyDescent="0.25">
      <c r="C262" s="3" t="s">
        <v>245</v>
      </c>
      <c r="D262">
        <v>2</v>
      </c>
    </row>
    <row r="263" spans="3:4" ht="14.95" customHeight="1" x14ac:dyDescent="0.25">
      <c r="C263" s="4" t="s">
        <v>246</v>
      </c>
      <c r="D263">
        <v>2</v>
      </c>
    </row>
    <row r="264" spans="3:4" ht="14.95" customHeight="1" x14ac:dyDescent="0.25">
      <c r="C264" s="3" t="s">
        <v>247</v>
      </c>
      <c r="D264">
        <v>19</v>
      </c>
    </row>
    <row r="265" spans="3:4" ht="14.95" customHeight="1" x14ac:dyDescent="0.25">
      <c r="C265" s="4" t="s">
        <v>248</v>
      </c>
      <c r="D265">
        <v>5</v>
      </c>
    </row>
    <row r="266" spans="3:4" ht="14.95" customHeight="1" x14ac:dyDescent="0.25">
      <c r="C266" s="4" t="s">
        <v>249</v>
      </c>
      <c r="D266">
        <v>14</v>
      </c>
    </row>
    <row r="267" spans="3:4" ht="14.95" customHeight="1" x14ac:dyDescent="0.25">
      <c r="C267" s="3" t="s">
        <v>250</v>
      </c>
      <c r="D267">
        <v>1</v>
      </c>
    </row>
    <row r="268" spans="3:4" ht="14.95" customHeight="1" x14ac:dyDescent="0.25">
      <c r="C268" s="4" t="s">
        <v>251</v>
      </c>
      <c r="D268">
        <v>1</v>
      </c>
    </row>
    <row r="269" spans="3:4" ht="14.95" customHeight="1" x14ac:dyDescent="0.25">
      <c r="C269" s="3" t="s">
        <v>252</v>
      </c>
      <c r="D269">
        <v>1</v>
      </c>
    </row>
    <row r="270" spans="3:4" ht="14.95" customHeight="1" x14ac:dyDescent="0.25">
      <c r="C270" s="4" t="s">
        <v>253</v>
      </c>
      <c r="D270">
        <v>1</v>
      </c>
    </row>
    <row r="271" spans="3:4" ht="14.95" customHeight="1" x14ac:dyDescent="0.25">
      <c r="C271" s="3" t="s">
        <v>254</v>
      </c>
      <c r="D271">
        <v>1</v>
      </c>
    </row>
    <row r="272" spans="3:4" ht="14.95" customHeight="1" x14ac:dyDescent="0.25">
      <c r="C272" s="4" t="s">
        <v>255</v>
      </c>
      <c r="D272">
        <v>1</v>
      </c>
    </row>
    <row r="273" spans="3:4" ht="14.95" customHeight="1" x14ac:dyDescent="0.25">
      <c r="C273" s="2" t="s">
        <v>256</v>
      </c>
      <c r="D273">
        <v>1</v>
      </c>
    </row>
    <row r="274" spans="3:4" ht="14.95" customHeight="1" x14ac:dyDescent="0.25">
      <c r="C274" s="3" t="s">
        <v>257</v>
      </c>
      <c r="D274">
        <v>1</v>
      </c>
    </row>
    <row r="275" spans="3:4" ht="14.95" customHeight="1" x14ac:dyDescent="0.25">
      <c r="C275" s="4" t="s">
        <v>258</v>
      </c>
      <c r="D275">
        <v>1</v>
      </c>
    </row>
    <row r="276" spans="3:4" ht="14.95" customHeight="1" x14ac:dyDescent="0.25">
      <c r="C276" s="2" t="s">
        <v>259</v>
      </c>
      <c r="D276">
        <v>15</v>
      </c>
    </row>
    <row r="277" spans="3:4" ht="14.95" customHeight="1" x14ac:dyDescent="0.25">
      <c r="C277" s="3" t="s">
        <v>260</v>
      </c>
      <c r="D277">
        <v>1</v>
      </c>
    </row>
    <row r="278" spans="3:4" ht="14.95" customHeight="1" x14ac:dyDescent="0.25">
      <c r="C278" s="4" t="s">
        <v>261</v>
      </c>
      <c r="D278">
        <v>1</v>
      </c>
    </row>
    <row r="279" spans="3:4" ht="14.95" customHeight="1" x14ac:dyDescent="0.25">
      <c r="C279" s="3" t="s">
        <v>262</v>
      </c>
      <c r="D279">
        <v>8</v>
      </c>
    </row>
    <row r="280" spans="3:4" ht="14.95" customHeight="1" x14ac:dyDescent="0.25">
      <c r="C280" s="4" t="s">
        <v>263</v>
      </c>
      <c r="D280">
        <v>8</v>
      </c>
    </row>
    <row r="281" spans="3:4" ht="14.95" customHeight="1" x14ac:dyDescent="0.25">
      <c r="C281" s="3" t="s">
        <v>264</v>
      </c>
      <c r="D281">
        <v>4</v>
      </c>
    </row>
    <row r="282" spans="3:4" ht="14.95" customHeight="1" x14ac:dyDescent="0.25">
      <c r="C282" s="4" t="s">
        <v>265</v>
      </c>
      <c r="D282">
        <v>4</v>
      </c>
    </row>
    <row r="283" spans="3:4" ht="14.95" customHeight="1" x14ac:dyDescent="0.25">
      <c r="C283" s="3" t="s">
        <v>266</v>
      </c>
      <c r="D283">
        <v>1</v>
      </c>
    </row>
    <row r="284" spans="3:4" ht="14.95" customHeight="1" x14ac:dyDescent="0.25">
      <c r="C284" s="4" t="s">
        <v>267</v>
      </c>
      <c r="D284">
        <v>1</v>
      </c>
    </row>
    <row r="285" spans="3:4" ht="14.95" customHeight="1" x14ac:dyDescent="0.25">
      <c r="C285" s="3" t="s">
        <v>268</v>
      </c>
      <c r="D285">
        <v>1</v>
      </c>
    </row>
    <row r="286" spans="3:4" ht="14.95" customHeight="1" x14ac:dyDescent="0.25">
      <c r="C286" s="4" t="s">
        <v>269</v>
      </c>
      <c r="D286">
        <v>1</v>
      </c>
    </row>
    <row r="287" spans="3:4" ht="14.95" customHeight="1" x14ac:dyDescent="0.25">
      <c r="C287" s="2" t="s">
        <v>270</v>
      </c>
      <c r="D287">
        <v>1</v>
      </c>
    </row>
    <row r="288" spans="3:4" ht="14.95" customHeight="1" x14ac:dyDescent="0.25">
      <c r="C288" s="3" t="s">
        <v>215</v>
      </c>
      <c r="D288">
        <v>1</v>
      </c>
    </row>
    <row r="289" spans="3:4" ht="14.95" customHeight="1" x14ac:dyDescent="0.25">
      <c r="C289" s="4" t="s">
        <v>271</v>
      </c>
      <c r="D289">
        <v>1</v>
      </c>
    </row>
    <row r="290" spans="3:4" ht="14.95" customHeight="1" x14ac:dyDescent="0.25">
      <c r="C290" s="2" t="s">
        <v>272</v>
      </c>
      <c r="D290">
        <v>2572</v>
      </c>
    </row>
  </sheetData>
  <sheetProtection sheet="1" autoFilter="0" pivotTables="0"/>
  <mergeCells count="5">
    <mergeCell ref="C8:M8"/>
    <mergeCell ref="G2:I2"/>
    <mergeCell ref="C2:F2"/>
    <mergeCell ref="C4:I4"/>
    <mergeCell ref="J4:M4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9C55E9-7591-48E0-95BB-18CC3D6797C5}">
          <x14:formula1>
            <xm:f>_xlfn.ANCHORARRAY(Data!$K$2)</xm:f>
          </x14:formula1>
          <xm:sqref>C14</xm:sqref>
        </x14:dataValidation>
        <x14:dataValidation type="list" allowBlank="1" showInputMessage="1" showErrorMessage="1" xr:uid="{9E44BA43-37B8-436E-9189-AC55AE01171A}">
          <x14:formula1>
            <xm:f>_xlfn.ANCHORARRAY(Data!$L$2)</xm:f>
          </x14:formula1>
          <xm:sqref>C17</xm:sqref>
        </x14:dataValidation>
        <x14:dataValidation type="list" allowBlank="1" showInputMessage="1" showErrorMessage="1" xr:uid="{412E3BA3-8603-457F-9EED-3866F8176F59}">
          <x14:formula1>
            <xm:f>Data!$H$2:$H$20</xm:f>
          </x14:formula1>
          <xm:sqref>C11</xm:sqref>
        </x14:dataValidation>
      </x14:dataValidation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37C8-5D0A-4FF9-87F8-795CF5C26EF8}">
  <sheetPr>
    <pageSetUpPr fitToPage="1"/>
  </sheetPr>
  <dimension ref="B1:M249"/>
  <sheetViews>
    <sheetView showGridLines="0" showRowColHeaders="0" zoomScaleNormal="100" workbookViewId="0">
      <selection activeCell="Q61" sqref="Q6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9" t="e" vm="1">
        <v>#VALUE!</v>
      </c>
      <c r="D2" s="29"/>
      <c r="E2" s="29"/>
      <c r="F2" s="29"/>
      <c r="G2" s="31" t="s">
        <v>0</v>
      </c>
      <c r="H2" s="31"/>
      <c r="I2" s="31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thickBot="1" x14ac:dyDescent="0.3">
      <c r="B4" s="13"/>
      <c r="C4" s="30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8.15" customHeight="1" thickTop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</v>
      </c>
      <c r="D6" s="12">
        <f>+'Přehled žádostí'!D6</f>
        <v>45951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42.65" customHeight="1" x14ac:dyDescent="0.25">
      <c r="B8" s="11"/>
      <c r="C8" s="27" t="s">
        <v>273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2:13" ht="14.3" x14ac:dyDescent="0.25"/>
    <row r="11" spans="2:13" ht="19.899999999999999" customHeight="1" x14ac:dyDescent="0.25"/>
    <row r="12" spans="2:13" ht="14.3" x14ac:dyDescent="0.25"/>
    <row r="13" spans="2:13" ht="14.3" x14ac:dyDescent="0.25"/>
    <row r="14" spans="2:13" ht="19.899999999999999" customHeight="1" x14ac:dyDescent="0.25"/>
    <row r="15" spans="2:13" ht="14.3" x14ac:dyDescent="0.25"/>
    <row r="16" spans="2:13" ht="14.3" x14ac:dyDescent="0.25"/>
    <row r="17" ht="19.899999999999999" customHeight="1" x14ac:dyDescent="0.25"/>
    <row r="18" ht="14.3" x14ac:dyDescent="0.25"/>
    <row r="21" ht="14.3" x14ac:dyDescent="0.25"/>
    <row r="22" ht="14.3" x14ac:dyDescent="0.25"/>
    <row r="23" ht="14.3" x14ac:dyDescent="0.25"/>
    <row r="24" ht="14.3" x14ac:dyDescent="0.25"/>
    <row r="25" ht="14.3" x14ac:dyDescent="0.25"/>
    <row r="26" ht="14.3" x14ac:dyDescent="0.25"/>
    <row r="27" ht="14.3" x14ac:dyDescent="0.25"/>
    <row r="28" ht="14.3" x14ac:dyDescent="0.25"/>
    <row r="29" ht="14.3" x14ac:dyDescent="0.25"/>
    <row r="30" ht="14.3" x14ac:dyDescent="0.25"/>
    <row r="31" ht="14.3" x14ac:dyDescent="0.25"/>
    <row r="32" ht="14.3" x14ac:dyDescent="0.25"/>
    <row r="33" ht="14.3" x14ac:dyDescent="0.25"/>
    <row r="34" ht="14.3" x14ac:dyDescent="0.25"/>
    <row r="35" ht="14.3" x14ac:dyDescent="0.25"/>
    <row r="36" ht="14.3" x14ac:dyDescent="0.25"/>
    <row r="37" ht="14.3" x14ac:dyDescent="0.25"/>
    <row r="38" ht="14.3" x14ac:dyDescent="0.25"/>
    <row r="39" ht="14.3" x14ac:dyDescent="0.25"/>
    <row r="40" ht="14.3" x14ac:dyDescent="0.25"/>
    <row r="41" ht="14.3" x14ac:dyDescent="0.25"/>
    <row r="42" ht="14.3" x14ac:dyDescent="0.25"/>
    <row r="43" ht="14.3" x14ac:dyDescent="0.25"/>
    <row r="44" ht="14.3" x14ac:dyDescent="0.25"/>
    <row r="45" ht="14.3" x14ac:dyDescent="0.25"/>
    <row r="46" ht="14.3" x14ac:dyDescent="0.25"/>
    <row r="47" ht="14.3" x14ac:dyDescent="0.25"/>
    <row r="48" ht="14.3" x14ac:dyDescent="0.25"/>
    <row r="49" ht="14.3" x14ac:dyDescent="0.25"/>
    <row r="50" ht="14.3" x14ac:dyDescent="0.25"/>
    <row r="51" ht="14.3" x14ac:dyDescent="0.25"/>
    <row r="52" ht="14.3" x14ac:dyDescent="0.25"/>
    <row r="53" ht="14.3" x14ac:dyDescent="0.25"/>
    <row r="54" ht="14.3" x14ac:dyDescent="0.25"/>
    <row r="55" ht="14.3" x14ac:dyDescent="0.25"/>
    <row r="56" ht="14.3" x14ac:dyDescent="0.25"/>
    <row r="57" ht="14.3" x14ac:dyDescent="0.25"/>
    <row r="58" ht="14.3" x14ac:dyDescent="0.25"/>
    <row r="59" ht="14.3" x14ac:dyDescent="0.25"/>
    <row r="60" ht="14.3" x14ac:dyDescent="0.25"/>
    <row r="61" ht="14.3" x14ac:dyDescent="0.25"/>
    <row r="62" ht="14.3" x14ac:dyDescent="0.25"/>
    <row r="63" ht="14.3" x14ac:dyDescent="0.25"/>
    <row r="64" ht="14.3" x14ac:dyDescent="0.25"/>
    <row r="65" ht="14.3" x14ac:dyDescent="0.25"/>
    <row r="66" ht="14.3" x14ac:dyDescent="0.25"/>
    <row r="67" ht="14.3" x14ac:dyDescent="0.25"/>
    <row r="68" ht="14.3" x14ac:dyDescent="0.25"/>
    <row r="69" ht="14.3" x14ac:dyDescent="0.25"/>
    <row r="70" ht="14.3" x14ac:dyDescent="0.25"/>
    <row r="71" ht="14.3" x14ac:dyDescent="0.25"/>
    <row r="72" ht="14.3" x14ac:dyDescent="0.25"/>
    <row r="73" ht="14.3" x14ac:dyDescent="0.25"/>
    <row r="74" ht="14.3" x14ac:dyDescent="0.25"/>
    <row r="75" ht="14.3" x14ac:dyDescent="0.25"/>
    <row r="76" ht="14.3" x14ac:dyDescent="0.25"/>
    <row r="77" ht="14.3" x14ac:dyDescent="0.25"/>
    <row r="78" ht="14.3" x14ac:dyDescent="0.25"/>
    <row r="79" ht="14.3" x14ac:dyDescent="0.25"/>
    <row r="80" ht="14.3" x14ac:dyDescent="0.25"/>
    <row r="81" ht="14.3" x14ac:dyDescent="0.25"/>
    <row r="82" ht="14.3" x14ac:dyDescent="0.25"/>
    <row r="83" ht="14.3" x14ac:dyDescent="0.25"/>
    <row r="84" ht="14.3" x14ac:dyDescent="0.25"/>
    <row r="85" ht="14.3" x14ac:dyDescent="0.25"/>
    <row r="86" ht="14.3" x14ac:dyDescent="0.25"/>
    <row r="87" ht="14.3" x14ac:dyDescent="0.25"/>
    <row r="88" ht="14.3" x14ac:dyDescent="0.25"/>
    <row r="89" ht="14.3" x14ac:dyDescent="0.25"/>
    <row r="90" ht="14.3" x14ac:dyDescent="0.25"/>
    <row r="91" ht="14.3" x14ac:dyDescent="0.25"/>
    <row r="92" ht="14.3" x14ac:dyDescent="0.25"/>
    <row r="93" ht="14.3" x14ac:dyDescent="0.25"/>
    <row r="94" ht="14.3" x14ac:dyDescent="0.25"/>
    <row r="95" ht="14.3" x14ac:dyDescent="0.25"/>
    <row r="96" ht="14.3" x14ac:dyDescent="0.25"/>
    <row r="97" ht="14.3" x14ac:dyDescent="0.25"/>
    <row r="98" ht="14.3" x14ac:dyDescent="0.25"/>
    <row r="99" ht="14.3" x14ac:dyDescent="0.25"/>
    <row r="100" ht="14.3" x14ac:dyDescent="0.25"/>
    <row r="101" ht="14.3" x14ac:dyDescent="0.25"/>
    <row r="102" ht="14.3" x14ac:dyDescent="0.25"/>
    <row r="103" ht="14.3" x14ac:dyDescent="0.25"/>
    <row r="104" ht="14.3" x14ac:dyDescent="0.25"/>
    <row r="105" ht="14.3" x14ac:dyDescent="0.25"/>
    <row r="106" ht="14.3" x14ac:dyDescent="0.25"/>
    <row r="107" ht="14.3" x14ac:dyDescent="0.25"/>
    <row r="108" ht="14.3" x14ac:dyDescent="0.25"/>
    <row r="109" ht="14.3" x14ac:dyDescent="0.25"/>
    <row r="110" ht="14.3" x14ac:dyDescent="0.25"/>
    <row r="111" ht="14.3" x14ac:dyDescent="0.25"/>
    <row r="112" ht="14.3" x14ac:dyDescent="0.25"/>
    <row r="113" ht="14.3" x14ac:dyDescent="0.25"/>
    <row r="114" ht="14.3" x14ac:dyDescent="0.25"/>
    <row r="115" ht="14.3" x14ac:dyDescent="0.25"/>
    <row r="116" ht="14.3" x14ac:dyDescent="0.25"/>
    <row r="117" ht="14.3" x14ac:dyDescent="0.25"/>
    <row r="118" ht="14.3" x14ac:dyDescent="0.25"/>
    <row r="119" ht="14.3" x14ac:dyDescent="0.25"/>
    <row r="120" ht="14.3" x14ac:dyDescent="0.25"/>
    <row r="121" ht="14.3" x14ac:dyDescent="0.25"/>
    <row r="122" ht="14.3" x14ac:dyDescent="0.25"/>
    <row r="123" ht="14.3" x14ac:dyDescent="0.25"/>
    <row r="124" ht="14.3" x14ac:dyDescent="0.25"/>
    <row r="125" ht="14.3" x14ac:dyDescent="0.25"/>
    <row r="126" ht="14.3" x14ac:dyDescent="0.25"/>
    <row r="127" ht="14.3" x14ac:dyDescent="0.25"/>
    <row r="128" ht="14.3" x14ac:dyDescent="0.25"/>
    <row r="129" ht="14.3" x14ac:dyDescent="0.25"/>
    <row r="130" ht="14.3" x14ac:dyDescent="0.25"/>
    <row r="131" ht="14.3" x14ac:dyDescent="0.25"/>
    <row r="132" ht="14.3" x14ac:dyDescent="0.25"/>
    <row r="133" ht="14.3" x14ac:dyDescent="0.25"/>
    <row r="134" ht="14.3" x14ac:dyDescent="0.25"/>
    <row r="135" ht="14.3" x14ac:dyDescent="0.25"/>
    <row r="136" ht="14.3" x14ac:dyDescent="0.25"/>
    <row r="137" ht="14.3" x14ac:dyDescent="0.25"/>
    <row r="138" ht="14.3" x14ac:dyDescent="0.25"/>
    <row r="139" ht="14.3" x14ac:dyDescent="0.25"/>
    <row r="140" ht="14.3" x14ac:dyDescent="0.25"/>
    <row r="141" ht="14.3" x14ac:dyDescent="0.25"/>
    <row r="142" ht="14.3" x14ac:dyDescent="0.25"/>
    <row r="143" ht="14.3" x14ac:dyDescent="0.25"/>
    <row r="144" ht="14.3" x14ac:dyDescent="0.25"/>
    <row r="145" ht="14.3" x14ac:dyDescent="0.25"/>
    <row r="146" ht="14.3" x14ac:dyDescent="0.25"/>
    <row r="147" ht="14.3" x14ac:dyDescent="0.25"/>
    <row r="148" ht="14.3" x14ac:dyDescent="0.25"/>
    <row r="149" ht="14.3" x14ac:dyDescent="0.25"/>
    <row r="150" ht="14.3" x14ac:dyDescent="0.25"/>
    <row r="151" ht="14.3" x14ac:dyDescent="0.25"/>
    <row r="152" ht="14.3" x14ac:dyDescent="0.25"/>
    <row r="153" ht="14.3" x14ac:dyDescent="0.25"/>
    <row r="154" ht="14.3" x14ac:dyDescent="0.25"/>
    <row r="155" ht="14.3" x14ac:dyDescent="0.25"/>
    <row r="156" ht="14.3" x14ac:dyDescent="0.25"/>
    <row r="157" ht="14.3" x14ac:dyDescent="0.25"/>
    <row r="158" ht="14.3" x14ac:dyDescent="0.25"/>
    <row r="159" ht="14.3" x14ac:dyDescent="0.25"/>
    <row r="160" ht="14.3" x14ac:dyDescent="0.25"/>
    <row r="161" ht="14.3" x14ac:dyDescent="0.25"/>
    <row r="162" ht="14.3" x14ac:dyDescent="0.25"/>
    <row r="163" ht="14.3" x14ac:dyDescent="0.25"/>
    <row r="164" ht="14.3" x14ac:dyDescent="0.25"/>
    <row r="165" ht="14.3" x14ac:dyDescent="0.25"/>
    <row r="166" ht="14.3" x14ac:dyDescent="0.25"/>
    <row r="167" ht="14.3" x14ac:dyDescent="0.25"/>
    <row r="168" ht="14.3" x14ac:dyDescent="0.25"/>
    <row r="169" ht="14.3" x14ac:dyDescent="0.25"/>
    <row r="170" ht="14.3" x14ac:dyDescent="0.25"/>
    <row r="171" ht="14.3" x14ac:dyDescent="0.25"/>
    <row r="172" ht="14.3" x14ac:dyDescent="0.25"/>
    <row r="173" ht="14.3" x14ac:dyDescent="0.25"/>
    <row r="174" ht="14.3" x14ac:dyDescent="0.25"/>
    <row r="175" ht="14.3" x14ac:dyDescent="0.25"/>
    <row r="176" ht="14.3" x14ac:dyDescent="0.25"/>
    <row r="177" ht="14.3" x14ac:dyDescent="0.25"/>
    <row r="178" ht="14.3" x14ac:dyDescent="0.25"/>
    <row r="179" ht="14.3" x14ac:dyDescent="0.25"/>
    <row r="180" ht="14.3" x14ac:dyDescent="0.25"/>
    <row r="181" ht="14.3" x14ac:dyDescent="0.25"/>
    <row r="182" ht="14.3" x14ac:dyDescent="0.25"/>
    <row r="183" ht="14.3" x14ac:dyDescent="0.25"/>
    <row r="184" ht="14.3" x14ac:dyDescent="0.25"/>
    <row r="185" ht="14.3" x14ac:dyDescent="0.25"/>
    <row r="186" ht="14.3" x14ac:dyDescent="0.25"/>
    <row r="187" ht="14.3" x14ac:dyDescent="0.25"/>
    <row r="188" ht="14.3" x14ac:dyDescent="0.25"/>
    <row r="189" ht="14.3" x14ac:dyDescent="0.25"/>
    <row r="190" ht="14.3" x14ac:dyDescent="0.25"/>
    <row r="191" ht="14.3" x14ac:dyDescent="0.25"/>
    <row r="192" ht="14.3" x14ac:dyDescent="0.25"/>
    <row r="193" ht="14.3" x14ac:dyDescent="0.25"/>
    <row r="194" ht="14.3" x14ac:dyDescent="0.25"/>
    <row r="195" ht="14.3" x14ac:dyDescent="0.25"/>
    <row r="196" ht="14.3" x14ac:dyDescent="0.25"/>
    <row r="197" ht="14.3" x14ac:dyDescent="0.25"/>
    <row r="198" ht="14.3" x14ac:dyDescent="0.25"/>
    <row r="199" ht="14.3" x14ac:dyDescent="0.25"/>
    <row r="200" ht="14.3" x14ac:dyDescent="0.25"/>
    <row r="201" ht="14.3" x14ac:dyDescent="0.25"/>
    <row r="202" ht="14.3" x14ac:dyDescent="0.25"/>
    <row r="203" ht="14.3" x14ac:dyDescent="0.25"/>
    <row r="204" ht="14.3" x14ac:dyDescent="0.25"/>
    <row r="205" ht="14.3" x14ac:dyDescent="0.25"/>
    <row r="206" ht="14.3" x14ac:dyDescent="0.25"/>
    <row r="207" ht="14.3" x14ac:dyDescent="0.25"/>
    <row r="208" ht="14.3" x14ac:dyDescent="0.25"/>
    <row r="209" ht="14.3" x14ac:dyDescent="0.25"/>
    <row r="210" ht="14.3" x14ac:dyDescent="0.25"/>
    <row r="211" ht="14.3" x14ac:dyDescent="0.25"/>
    <row r="212" ht="14.3" x14ac:dyDescent="0.25"/>
    <row r="213" ht="14.3" x14ac:dyDescent="0.25"/>
    <row r="214" ht="14.3" x14ac:dyDescent="0.25"/>
    <row r="215" ht="14.3" x14ac:dyDescent="0.25"/>
    <row r="216" ht="14.3" x14ac:dyDescent="0.25"/>
    <row r="217" ht="14.3" x14ac:dyDescent="0.25"/>
    <row r="218" ht="14.3" x14ac:dyDescent="0.25"/>
    <row r="219" ht="14.3" x14ac:dyDescent="0.25"/>
    <row r="220" ht="14.3" x14ac:dyDescent="0.25"/>
    <row r="221" ht="14.3" x14ac:dyDescent="0.25"/>
    <row r="222" ht="14.3" x14ac:dyDescent="0.25"/>
    <row r="223" ht="14.3" x14ac:dyDescent="0.25"/>
    <row r="224" ht="14.3" x14ac:dyDescent="0.25"/>
    <row r="225" ht="14.3" x14ac:dyDescent="0.25"/>
    <row r="226" ht="14.3" x14ac:dyDescent="0.25"/>
    <row r="227" ht="14.3" x14ac:dyDescent="0.25"/>
    <row r="228" ht="14.3" x14ac:dyDescent="0.25"/>
    <row r="229" ht="14.3" x14ac:dyDescent="0.25"/>
    <row r="230" ht="14.3" x14ac:dyDescent="0.25"/>
    <row r="231" ht="14.3" x14ac:dyDescent="0.25"/>
    <row r="232" ht="14.3" x14ac:dyDescent="0.25"/>
    <row r="233" ht="14.3" x14ac:dyDescent="0.25"/>
    <row r="234" ht="14.3" x14ac:dyDescent="0.25"/>
    <row r="235" ht="14.3" x14ac:dyDescent="0.25"/>
    <row r="236" ht="14.3" x14ac:dyDescent="0.25"/>
    <row r="237" ht="14.3" x14ac:dyDescent="0.25"/>
    <row r="238" ht="14.3" x14ac:dyDescent="0.25"/>
    <row r="239" ht="14.3" x14ac:dyDescent="0.25"/>
    <row r="240" ht="14.3" x14ac:dyDescent="0.25"/>
    <row r="241" ht="14.3" x14ac:dyDescent="0.25"/>
    <row r="242" ht="14.3" x14ac:dyDescent="0.25"/>
    <row r="243" ht="14.3" x14ac:dyDescent="0.25"/>
    <row r="244" ht="14.3" x14ac:dyDescent="0.25"/>
    <row r="245" ht="14.3" x14ac:dyDescent="0.25"/>
    <row r="246" ht="14.3" x14ac:dyDescent="0.25"/>
    <row r="247" ht="14.3" x14ac:dyDescent="0.25"/>
    <row r="248" ht="14.3" x14ac:dyDescent="0.25"/>
    <row r="249" ht="14.3" x14ac:dyDescent="0.25"/>
  </sheetData>
  <sheetProtection sheet="1" objects="1" autoFilter="0"/>
  <mergeCells count="5">
    <mergeCell ref="C2:F2"/>
    <mergeCell ref="G2:I2"/>
    <mergeCell ref="C4:I4"/>
    <mergeCell ref="J4:M4"/>
    <mergeCell ref="C8:M8"/>
  </mergeCells>
  <pageMargins left="0.19685039370078741" right="0.19685039370078741" top="0.19685039370078741" bottom="0.19685039370078741" header="0.19685039370078741" footer="0.19685039370078741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73"/>
  <sheetViews>
    <sheetView showGridLines="0" workbookViewId="0">
      <selection activeCell="H27" sqref="H27"/>
    </sheetView>
  </sheetViews>
  <sheetFormatPr defaultRowHeight="14.3" x14ac:dyDescent="0.25"/>
  <cols>
    <col min="1" max="1" width="33.375" bestFit="1" customWidth="1"/>
    <col min="2" max="2" width="18" bestFit="1" customWidth="1"/>
    <col min="3" max="3" width="21" bestFit="1" customWidth="1"/>
    <col min="4" max="4" width="25.875" bestFit="1" customWidth="1"/>
    <col min="5" max="6" width="19.375" customWidth="1"/>
    <col min="7" max="7" width="8.75" customWidth="1"/>
    <col min="8" max="8" width="23.375" customWidth="1"/>
    <col min="9" max="9" width="13.375" customWidth="1"/>
    <col min="10" max="10" width="6.125" customWidth="1"/>
    <col min="11" max="11" width="19.75" bestFit="1" customWidth="1"/>
    <col min="12" max="12" width="24" bestFit="1" customWidth="1"/>
    <col min="13" max="13" width="5" bestFit="1" customWidth="1"/>
    <col min="14" max="14" width="18" bestFit="1" customWidth="1"/>
    <col min="15" max="15" width="10.5" bestFit="1" customWidth="1"/>
    <col min="16" max="16" width="11.25" bestFit="1" customWidth="1"/>
    <col min="17" max="17" width="13.625" bestFit="1" customWidth="1"/>
    <col min="18" max="18" width="20.125" bestFit="1" customWidth="1"/>
    <col min="19" max="19" width="15" bestFit="1" customWidth="1"/>
    <col min="20" max="20" width="14.75" bestFit="1" customWidth="1"/>
    <col min="21" max="21" width="32.375" bestFit="1" customWidth="1"/>
    <col min="22" max="22" width="15" bestFit="1" customWidth="1"/>
  </cols>
  <sheetData>
    <row r="1" spans="1:22" x14ac:dyDescent="0.25">
      <c r="A1" t="s">
        <v>274</v>
      </c>
      <c r="B1" t="s">
        <v>275</v>
      </c>
      <c r="C1" t="s">
        <v>276</v>
      </c>
      <c r="D1" t="s">
        <v>277</v>
      </c>
      <c r="E1" t="s">
        <v>293</v>
      </c>
      <c r="F1" t="s">
        <v>278</v>
      </c>
      <c r="H1" s="5" t="s">
        <v>279</v>
      </c>
      <c r="I1" s="5" t="s">
        <v>5</v>
      </c>
      <c r="K1" s="5" t="s">
        <v>280</v>
      </c>
      <c r="L1" s="5" t="s">
        <v>281</v>
      </c>
      <c r="M1" s="8"/>
      <c r="N1" s="1" t="s">
        <v>282</v>
      </c>
      <c r="O1" t="s">
        <v>283</v>
      </c>
      <c r="R1" s="26" t="s">
        <v>284</v>
      </c>
      <c r="S1">
        <f>SUM(_xlfn.ANCHORARRAY(S5:S5))-COUNTIF(B:B,Q2)</f>
        <v>0</v>
      </c>
      <c r="U1" s="1" t="s">
        <v>282</v>
      </c>
      <c r="V1" t="s">
        <v>285</v>
      </c>
    </row>
    <row r="2" spans="1:22" x14ac:dyDescent="0.25">
      <c r="A2" t="s">
        <v>286</v>
      </c>
      <c r="B2" t="s">
        <v>15</v>
      </c>
      <c r="C2" t="s">
        <v>70</v>
      </c>
      <c r="D2" t="s">
        <v>72</v>
      </c>
      <c r="E2" t="s">
        <v>294</v>
      </c>
      <c r="F2">
        <v>597481</v>
      </c>
      <c r="H2" t="str" cm="1">
        <f t="array" ref="H2:H7">_xlfn._xlws.SORT(_xlfn.UNIQUE(_xlfn._xlws.FILTER(Data_Pocet_zadosti[Kraj],Data_Pocet_zadosti[Kraj]&lt;&gt;"")))</f>
        <v>Kraj Vysočina</v>
      </c>
      <c r="I2">
        <f t="shared" ref="I2:I8" si="0">+COUNTIF(B:B,H2)</f>
        <v>1</v>
      </c>
      <c r="K2" t="str" cm="1">
        <f t="array" ref="K2">_xlfn._xlws.SORT(_xlfn.TRIMRANGE(_xlfn._xlws.FILTER(Data_Pocet_zadosti[Obec], 'Přehled žádostí'!C11=Data_Pocet_zadosti[Kraj], "nejdříve zvolte kraj")))</f>
        <v>nejdříve zvolte kraj</v>
      </c>
      <c r="L2" t="str" cm="1">
        <f t="array" ref="L2">_xlfn._xlws.SORT(_xlfn.TRIMRANGE(_xlfn._xlws.FILTER(Data_Pocet_zadosti[Část obce],('Přehled žádostí'!C11=Data_Pocet_zadosti[Kraj])*('Přehled žádostí'!C14=Data_Pocet_zadosti[Obec]), "nejdříve zvolte kraj a obec")))</f>
        <v>nejdříve zvolte kraj a obec</v>
      </c>
      <c r="N2" s="2" t="s">
        <v>12</v>
      </c>
      <c r="O2">
        <v>1</v>
      </c>
      <c r="Q2" t="s">
        <v>259</v>
      </c>
      <c r="R2" s="26" t="s">
        <v>287</v>
      </c>
      <c r="S2">
        <f>SUM(_xlfn.ANCHORARRAY(S5:S5))</f>
        <v>15</v>
      </c>
      <c r="U2" s="2" t="s">
        <v>15</v>
      </c>
      <c r="V2">
        <v>1567</v>
      </c>
    </row>
    <row r="3" spans="1:22" x14ac:dyDescent="0.25">
      <c r="A3" t="s">
        <v>286</v>
      </c>
      <c r="B3" t="s">
        <v>15</v>
      </c>
      <c r="C3" t="s">
        <v>70</v>
      </c>
      <c r="D3" t="s">
        <v>71</v>
      </c>
      <c r="E3" t="s">
        <v>295</v>
      </c>
      <c r="F3">
        <v>597481</v>
      </c>
      <c r="H3" t="str">
        <v>Královéhradecký kraj</v>
      </c>
      <c r="I3">
        <f t="shared" si="0"/>
        <v>1</v>
      </c>
      <c r="N3" s="2" t="s">
        <v>15</v>
      </c>
      <c r="O3">
        <v>1697</v>
      </c>
      <c r="U3" s="3" t="s">
        <v>16</v>
      </c>
      <c r="V3">
        <v>1</v>
      </c>
    </row>
    <row r="4" spans="1:22" ht="14.95" thickBot="1" x14ac:dyDescent="0.3">
      <c r="A4" t="s">
        <v>288</v>
      </c>
      <c r="B4" t="s">
        <v>15</v>
      </c>
      <c r="C4" t="s">
        <v>70</v>
      </c>
      <c r="D4" t="s">
        <v>71</v>
      </c>
      <c r="E4" t="s">
        <v>295</v>
      </c>
      <c r="F4">
        <v>597481</v>
      </c>
      <c r="H4" t="str">
        <v>Moravskoslezský kraj</v>
      </c>
      <c r="I4">
        <f t="shared" si="0"/>
        <v>1697</v>
      </c>
      <c r="N4" s="2" t="s">
        <v>176</v>
      </c>
      <c r="O4">
        <v>857</v>
      </c>
      <c r="Q4" s="22" t="s">
        <v>276</v>
      </c>
      <c r="R4" s="23" t="s">
        <v>278</v>
      </c>
      <c r="S4" s="23" t="s">
        <v>289</v>
      </c>
      <c r="U4" s="4">
        <v>598925</v>
      </c>
      <c r="V4">
        <v>1</v>
      </c>
    </row>
    <row r="5" spans="1:22" ht="14.95" thickTop="1" x14ac:dyDescent="0.25">
      <c r="A5" t="s">
        <v>286</v>
      </c>
      <c r="B5" t="s">
        <v>15</v>
      </c>
      <c r="C5" t="s">
        <v>70</v>
      </c>
      <c r="D5" t="s">
        <v>71</v>
      </c>
      <c r="E5" t="s">
        <v>296</v>
      </c>
      <c r="F5">
        <v>597481</v>
      </c>
      <c r="H5" t="str">
        <v>Olomoucký kraj</v>
      </c>
      <c r="I5">
        <f t="shared" si="0"/>
        <v>857</v>
      </c>
      <c r="N5" s="2" t="s">
        <v>256</v>
      </c>
      <c r="O5">
        <v>1</v>
      </c>
      <c r="Q5" t="str" cm="1">
        <f t="array" ref="Q5:Q9">+_xlfn._xlws.SORT(_xlfn.UNIQUE(_xlfn._xlws.FILTER(Data_Pocet_zadosti[Obec],Data_Pocet_zadosti[Kraj]=Q2,"Žádná obec")))</f>
        <v>Holešov</v>
      </c>
      <c r="R5" cm="1">
        <f t="array" ref="R5:R9">+_xlfn._xlws.SORT(_xlfn.UNIQUE(_xlfn._xlws.FILTER(Data_Pocet_zadosti[Kód obce (LAU2)],Data_Pocet_zadosti[Kraj]=Q2,"Žádná obec")))</f>
        <v>585505</v>
      </c>
      <c r="S5" s="25" cm="1">
        <f t="array" ref="S5:S9">COUNTIFS(Data_Pocet_zadosti[Obec],_xlfn.ANCHORARRAY( Q5), Data_Pocet_zadosti[Kraj], Q2)</f>
        <v>1</v>
      </c>
      <c r="U5" s="24" t="s">
        <v>17</v>
      </c>
      <c r="V5">
        <v>1</v>
      </c>
    </row>
    <row r="6" spans="1:22" x14ac:dyDescent="0.25">
      <c r="A6" t="s">
        <v>286</v>
      </c>
      <c r="B6" t="s">
        <v>15</v>
      </c>
      <c r="C6" t="s">
        <v>70</v>
      </c>
      <c r="D6" t="s">
        <v>71</v>
      </c>
      <c r="E6" t="s">
        <v>296</v>
      </c>
      <c r="F6">
        <v>597481</v>
      </c>
      <c r="H6" t="str">
        <v>Pardubický kraj</v>
      </c>
      <c r="I6">
        <f t="shared" si="0"/>
        <v>1</v>
      </c>
      <c r="N6" s="2" t="s">
        <v>259</v>
      </c>
      <c r="O6">
        <v>15</v>
      </c>
      <c r="Q6" t="str">
        <v>Hulín</v>
      </c>
      <c r="R6" s="25">
        <v>585726</v>
      </c>
      <c r="S6">
        <v>1</v>
      </c>
      <c r="U6" s="3" t="s">
        <v>18</v>
      </c>
      <c r="V6">
        <v>5</v>
      </c>
    </row>
    <row r="7" spans="1:22" x14ac:dyDescent="0.25">
      <c r="A7" t="s">
        <v>286</v>
      </c>
      <c r="B7" t="s">
        <v>15</v>
      </c>
      <c r="C7" t="s">
        <v>70</v>
      </c>
      <c r="D7" t="s">
        <v>71</v>
      </c>
      <c r="E7" t="s">
        <v>295</v>
      </c>
      <c r="F7">
        <v>597481</v>
      </c>
      <c r="H7" t="str">
        <v>Zlínský kraj</v>
      </c>
      <c r="I7">
        <f t="shared" si="0"/>
        <v>15</v>
      </c>
      <c r="N7" s="2" t="s">
        <v>270</v>
      </c>
      <c r="O7">
        <v>1</v>
      </c>
      <c r="Q7" t="str">
        <v>Mysločovice</v>
      </c>
      <c r="R7">
        <v>588458</v>
      </c>
      <c r="S7">
        <v>8</v>
      </c>
      <c r="U7" s="4">
        <v>599247</v>
      </c>
      <c r="V7">
        <v>5</v>
      </c>
    </row>
    <row r="8" spans="1:22" x14ac:dyDescent="0.25">
      <c r="A8" t="s">
        <v>286</v>
      </c>
      <c r="B8" t="s">
        <v>15</v>
      </c>
      <c r="C8" t="s">
        <v>70</v>
      </c>
      <c r="D8" t="s">
        <v>71</v>
      </c>
      <c r="E8" t="s">
        <v>295</v>
      </c>
      <c r="F8">
        <v>597481</v>
      </c>
      <c r="H8" s="2"/>
      <c r="I8">
        <f t="shared" si="0"/>
        <v>0</v>
      </c>
      <c r="N8" s="2" t="s">
        <v>272</v>
      </c>
      <c r="O8">
        <v>2572</v>
      </c>
      <c r="Q8" t="str">
        <v>Sazovice</v>
      </c>
      <c r="R8">
        <v>588491</v>
      </c>
      <c r="S8">
        <v>4</v>
      </c>
      <c r="U8" s="24" t="s">
        <v>19</v>
      </c>
      <c r="V8">
        <v>2</v>
      </c>
    </row>
    <row r="9" spans="1:22" x14ac:dyDescent="0.25">
      <c r="A9" t="s">
        <v>288</v>
      </c>
      <c r="B9" t="s">
        <v>15</v>
      </c>
      <c r="C9" t="s">
        <v>70</v>
      </c>
      <c r="D9" t="s">
        <v>71</v>
      </c>
      <c r="E9" t="s">
        <v>295</v>
      </c>
      <c r="F9">
        <v>597481</v>
      </c>
      <c r="Q9" t="str">
        <v>Zahnašovice</v>
      </c>
      <c r="R9">
        <v>589152</v>
      </c>
      <c r="S9">
        <v>1</v>
      </c>
      <c r="U9" s="24" t="s">
        <v>20</v>
      </c>
      <c r="V9">
        <v>2</v>
      </c>
    </row>
    <row r="10" spans="1:22" x14ac:dyDescent="0.25">
      <c r="A10" t="s">
        <v>286</v>
      </c>
      <c r="B10" t="s">
        <v>15</v>
      </c>
      <c r="C10" t="s">
        <v>70</v>
      </c>
      <c r="D10" t="s">
        <v>71</v>
      </c>
      <c r="E10" t="s">
        <v>295</v>
      </c>
      <c r="F10">
        <v>597481</v>
      </c>
      <c r="U10" s="24" t="s">
        <v>21</v>
      </c>
      <c r="V10">
        <v>1</v>
      </c>
    </row>
    <row r="11" spans="1:22" x14ac:dyDescent="0.25">
      <c r="A11" t="s">
        <v>286</v>
      </c>
      <c r="B11" t="s">
        <v>15</v>
      </c>
      <c r="C11" t="s">
        <v>70</v>
      </c>
      <c r="D11" t="s">
        <v>71</v>
      </c>
      <c r="E11" t="s">
        <v>295</v>
      </c>
      <c r="F11">
        <v>597481</v>
      </c>
      <c r="U11" s="3" t="s">
        <v>22</v>
      </c>
      <c r="V11">
        <v>199</v>
      </c>
    </row>
    <row r="12" spans="1:22" x14ac:dyDescent="0.25">
      <c r="A12" t="s">
        <v>286</v>
      </c>
      <c r="B12" t="s">
        <v>15</v>
      </c>
      <c r="C12" t="s">
        <v>70</v>
      </c>
      <c r="D12" t="s">
        <v>71</v>
      </c>
      <c r="E12" t="s">
        <v>295</v>
      </c>
      <c r="F12">
        <v>597481</v>
      </c>
      <c r="U12" s="4">
        <v>599051</v>
      </c>
      <c r="V12">
        <v>199</v>
      </c>
    </row>
    <row r="13" spans="1:22" x14ac:dyDescent="0.25">
      <c r="A13" t="s">
        <v>286</v>
      </c>
      <c r="B13" t="s">
        <v>15</v>
      </c>
      <c r="C13" t="s">
        <v>70</v>
      </c>
      <c r="D13" t="s">
        <v>71</v>
      </c>
      <c r="E13" t="s">
        <v>295</v>
      </c>
      <c r="F13">
        <v>597481</v>
      </c>
      <c r="U13" s="24" t="s">
        <v>23</v>
      </c>
      <c r="V13">
        <v>4</v>
      </c>
    </row>
    <row r="14" spans="1:22" x14ac:dyDescent="0.25">
      <c r="A14" t="s">
        <v>286</v>
      </c>
      <c r="B14" t="s">
        <v>15</v>
      </c>
      <c r="C14" t="s">
        <v>70</v>
      </c>
      <c r="D14" t="s">
        <v>71</v>
      </c>
      <c r="E14" t="s">
        <v>295</v>
      </c>
      <c r="F14">
        <v>597481</v>
      </c>
      <c r="U14" s="24" t="s">
        <v>24</v>
      </c>
      <c r="V14">
        <v>88</v>
      </c>
    </row>
    <row r="15" spans="1:22" x14ac:dyDescent="0.25">
      <c r="A15" t="s">
        <v>286</v>
      </c>
      <c r="B15" t="s">
        <v>15</v>
      </c>
      <c r="C15" t="s">
        <v>70</v>
      </c>
      <c r="D15" t="s">
        <v>71</v>
      </c>
      <c r="E15" t="s">
        <v>295</v>
      </c>
      <c r="F15">
        <v>597481</v>
      </c>
      <c r="U15" s="24" t="s">
        <v>25</v>
      </c>
      <c r="V15">
        <v>50</v>
      </c>
    </row>
    <row r="16" spans="1:22" x14ac:dyDescent="0.25">
      <c r="A16" t="s">
        <v>286</v>
      </c>
      <c r="B16" t="s">
        <v>15</v>
      </c>
      <c r="C16" t="s">
        <v>70</v>
      </c>
      <c r="D16" t="s">
        <v>71</v>
      </c>
      <c r="E16" t="s">
        <v>295</v>
      </c>
      <c r="F16">
        <v>597481</v>
      </c>
      <c r="U16" s="24" t="s">
        <v>26</v>
      </c>
      <c r="V16">
        <v>11</v>
      </c>
    </row>
    <row r="17" spans="1:22" x14ac:dyDescent="0.25">
      <c r="A17" t="s">
        <v>286</v>
      </c>
      <c r="B17" t="s">
        <v>15</v>
      </c>
      <c r="C17" t="s">
        <v>70</v>
      </c>
      <c r="D17" t="s">
        <v>71</v>
      </c>
      <c r="E17" t="s">
        <v>295</v>
      </c>
      <c r="F17">
        <v>597481</v>
      </c>
      <c r="U17" s="24" t="s">
        <v>27</v>
      </c>
      <c r="V17">
        <v>45</v>
      </c>
    </row>
    <row r="18" spans="1:22" x14ac:dyDescent="0.25">
      <c r="A18" t="s">
        <v>286</v>
      </c>
      <c r="B18" t="s">
        <v>15</v>
      </c>
      <c r="C18" t="s">
        <v>70</v>
      </c>
      <c r="D18" t="s">
        <v>71</v>
      </c>
      <c r="E18" t="s">
        <v>295</v>
      </c>
      <c r="F18">
        <v>597481</v>
      </c>
      <c r="U18" s="24" t="s">
        <v>28</v>
      </c>
      <c r="V18">
        <v>1</v>
      </c>
    </row>
    <row r="19" spans="1:22" x14ac:dyDescent="0.25">
      <c r="A19" t="s">
        <v>286</v>
      </c>
      <c r="B19" t="s">
        <v>15</v>
      </c>
      <c r="C19" t="s">
        <v>70</v>
      </c>
      <c r="D19" t="s">
        <v>71</v>
      </c>
      <c r="E19" t="s">
        <v>296</v>
      </c>
      <c r="F19">
        <v>597481</v>
      </c>
      <c r="U19" s="3" t="s">
        <v>29</v>
      </c>
      <c r="V19">
        <v>7</v>
      </c>
    </row>
    <row r="20" spans="1:22" x14ac:dyDescent="0.25">
      <c r="A20" t="s">
        <v>286</v>
      </c>
      <c r="B20" t="s">
        <v>15</v>
      </c>
      <c r="C20" t="s">
        <v>70</v>
      </c>
      <c r="D20" t="s">
        <v>71</v>
      </c>
      <c r="E20" t="s">
        <v>295</v>
      </c>
      <c r="F20">
        <v>597481</v>
      </c>
      <c r="U20" s="4">
        <v>597201</v>
      </c>
      <c r="V20">
        <v>7</v>
      </c>
    </row>
    <row r="21" spans="1:22" x14ac:dyDescent="0.25">
      <c r="A21" t="s">
        <v>286</v>
      </c>
      <c r="B21" t="s">
        <v>15</v>
      </c>
      <c r="C21" t="s">
        <v>70</v>
      </c>
      <c r="D21" t="s">
        <v>71</v>
      </c>
      <c r="E21" t="s">
        <v>295</v>
      </c>
      <c r="F21">
        <v>597481</v>
      </c>
      <c r="U21" s="24" t="s">
        <v>30</v>
      </c>
      <c r="V21">
        <v>6</v>
      </c>
    </row>
    <row r="22" spans="1:22" x14ac:dyDescent="0.25">
      <c r="A22" t="s">
        <v>290</v>
      </c>
      <c r="B22" t="s">
        <v>15</v>
      </c>
      <c r="C22" t="s">
        <v>70</v>
      </c>
      <c r="D22" t="s">
        <v>71</v>
      </c>
      <c r="E22" t="s">
        <v>295</v>
      </c>
      <c r="F22">
        <v>597481</v>
      </c>
      <c r="U22" s="24" t="s">
        <v>31</v>
      </c>
      <c r="V22">
        <v>1</v>
      </c>
    </row>
    <row r="23" spans="1:22" x14ac:dyDescent="0.25">
      <c r="A23" t="s">
        <v>290</v>
      </c>
      <c r="B23" t="s">
        <v>15</v>
      </c>
      <c r="C23" t="s">
        <v>70</v>
      </c>
      <c r="D23" t="s">
        <v>71</v>
      </c>
      <c r="E23" t="s">
        <v>296</v>
      </c>
      <c r="F23">
        <v>597481</v>
      </c>
      <c r="U23" s="3" t="s">
        <v>32</v>
      </c>
      <c r="V23">
        <v>99</v>
      </c>
    </row>
    <row r="24" spans="1:22" x14ac:dyDescent="0.25">
      <c r="A24" t="s">
        <v>286</v>
      </c>
      <c r="B24" t="s">
        <v>15</v>
      </c>
      <c r="C24" t="s">
        <v>70</v>
      </c>
      <c r="D24" t="s">
        <v>71</v>
      </c>
      <c r="E24" t="s">
        <v>295</v>
      </c>
      <c r="F24">
        <v>597481</v>
      </c>
      <c r="U24" s="4">
        <v>597210</v>
      </c>
      <c r="V24">
        <v>99</v>
      </c>
    </row>
    <row r="25" spans="1:22" x14ac:dyDescent="0.25">
      <c r="A25" t="s">
        <v>290</v>
      </c>
      <c r="B25" t="s">
        <v>15</v>
      </c>
      <c r="C25" t="s">
        <v>70</v>
      </c>
      <c r="D25" t="s">
        <v>71</v>
      </c>
      <c r="E25" t="s">
        <v>295</v>
      </c>
      <c r="F25">
        <v>597481</v>
      </c>
      <c r="U25" s="24" t="s">
        <v>33</v>
      </c>
      <c r="V25">
        <v>88</v>
      </c>
    </row>
    <row r="26" spans="1:22" x14ac:dyDescent="0.25">
      <c r="A26" t="s">
        <v>286</v>
      </c>
      <c r="B26" t="s">
        <v>15</v>
      </c>
      <c r="C26" t="s">
        <v>70</v>
      </c>
      <c r="D26" t="s">
        <v>71</v>
      </c>
      <c r="E26" t="s">
        <v>295</v>
      </c>
      <c r="F26">
        <v>597481</v>
      </c>
      <c r="U26" s="24" t="s">
        <v>34</v>
      </c>
      <c r="V26">
        <v>11</v>
      </c>
    </row>
    <row r="27" spans="1:22" x14ac:dyDescent="0.25">
      <c r="A27" t="s">
        <v>286</v>
      </c>
      <c r="B27" t="s">
        <v>15</v>
      </c>
      <c r="C27" t="s">
        <v>70</v>
      </c>
      <c r="D27" t="s">
        <v>71</v>
      </c>
      <c r="E27" t="s">
        <v>296</v>
      </c>
      <c r="F27">
        <v>597481</v>
      </c>
      <c r="U27" s="3" t="s">
        <v>35</v>
      </c>
      <c r="V27">
        <v>6</v>
      </c>
    </row>
    <row r="28" spans="1:22" x14ac:dyDescent="0.25">
      <c r="A28" t="s">
        <v>286</v>
      </c>
      <c r="B28" t="s">
        <v>15</v>
      </c>
      <c r="C28" t="s">
        <v>70</v>
      </c>
      <c r="D28" t="s">
        <v>71</v>
      </c>
      <c r="E28" t="s">
        <v>295</v>
      </c>
      <c r="F28">
        <v>597481</v>
      </c>
      <c r="U28" s="4">
        <v>556858</v>
      </c>
      <c r="V28">
        <v>6</v>
      </c>
    </row>
    <row r="29" spans="1:22" x14ac:dyDescent="0.25">
      <c r="A29" t="s">
        <v>286</v>
      </c>
      <c r="B29" t="s">
        <v>15</v>
      </c>
      <c r="C29" t="s">
        <v>70</v>
      </c>
      <c r="D29" t="s">
        <v>71</v>
      </c>
      <c r="E29" t="s">
        <v>296</v>
      </c>
      <c r="F29">
        <v>597481</v>
      </c>
      <c r="U29" s="24" t="s">
        <v>36</v>
      </c>
      <c r="V29">
        <v>6</v>
      </c>
    </row>
    <row r="30" spans="1:22" x14ac:dyDescent="0.25">
      <c r="A30" t="s">
        <v>286</v>
      </c>
      <c r="B30" t="s">
        <v>15</v>
      </c>
      <c r="C30" t="s">
        <v>70</v>
      </c>
      <c r="D30" t="s">
        <v>71</v>
      </c>
      <c r="E30" t="s">
        <v>295</v>
      </c>
      <c r="F30">
        <v>597481</v>
      </c>
      <c r="U30" s="3" t="s">
        <v>37</v>
      </c>
      <c r="V30">
        <v>3</v>
      </c>
    </row>
    <row r="31" spans="1:22" x14ac:dyDescent="0.25">
      <c r="A31" t="s">
        <v>290</v>
      </c>
      <c r="B31" t="s">
        <v>15</v>
      </c>
      <c r="C31" t="s">
        <v>70</v>
      </c>
      <c r="D31" t="s">
        <v>71</v>
      </c>
      <c r="E31" t="s">
        <v>295</v>
      </c>
      <c r="F31">
        <v>597481</v>
      </c>
      <c r="U31" s="4">
        <v>506320</v>
      </c>
      <c r="V31">
        <v>3</v>
      </c>
    </row>
    <row r="32" spans="1:22" x14ac:dyDescent="0.25">
      <c r="A32" t="s">
        <v>286</v>
      </c>
      <c r="B32" t="s">
        <v>15</v>
      </c>
      <c r="C32" t="s">
        <v>70</v>
      </c>
      <c r="D32" t="s">
        <v>71</v>
      </c>
      <c r="E32" t="s">
        <v>296</v>
      </c>
      <c r="F32">
        <v>597481</v>
      </c>
      <c r="U32" s="24" t="s">
        <v>38</v>
      </c>
      <c r="V32">
        <v>1</v>
      </c>
    </row>
    <row r="33" spans="1:22" x14ac:dyDescent="0.25">
      <c r="A33" t="s">
        <v>286</v>
      </c>
      <c r="B33" t="s">
        <v>15</v>
      </c>
      <c r="C33" t="s">
        <v>70</v>
      </c>
      <c r="D33" t="s">
        <v>71</v>
      </c>
      <c r="E33" t="s">
        <v>295</v>
      </c>
      <c r="F33">
        <v>597481</v>
      </c>
      <c r="U33" s="24" t="s">
        <v>39</v>
      </c>
      <c r="V33">
        <v>2</v>
      </c>
    </row>
    <row r="34" spans="1:22" x14ac:dyDescent="0.25">
      <c r="A34" t="s">
        <v>292</v>
      </c>
      <c r="B34" t="s">
        <v>15</v>
      </c>
      <c r="C34" t="s">
        <v>70</v>
      </c>
      <c r="D34" t="s">
        <v>71</v>
      </c>
      <c r="E34" t="s">
        <v>295</v>
      </c>
      <c r="F34">
        <v>597481</v>
      </c>
      <c r="U34" s="3" t="s">
        <v>162</v>
      </c>
      <c r="V34">
        <v>1</v>
      </c>
    </row>
    <row r="35" spans="1:22" x14ac:dyDescent="0.25">
      <c r="A35" t="s">
        <v>286</v>
      </c>
      <c r="B35" t="s">
        <v>15</v>
      </c>
      <c r="C35" t="s">
        <v>70</v>
      </c>
      <c r="D35" t="s">
        <v>71</v>
      </c>
      <c r="E35" t="s">
        <v>295</v>
      </c>
      <c r="F35">
        <v>597481</v>
      </c>
      <c r="U35" s="4">
        <v>597180</v>
      </c>
      <c r="V35">
        <v>1</v>
      </c>
    </row>
    <row r="36" spans="1:22" x14ac:dyDescent="0.25">
      <c r="A36" t="s">
        <v>286</v>
      </c>
      <c r="B36" t="s">
        <v>15</v>
      </c>
      <c r="C36" t="s">
        <v>70</v>
      </c>
      <c r="D36" t="s">
        <v>71</v>
      </c>
      <c r="E36" t="s">
        <v>295</v>
      </c>
      <c r="F36">
        <v>597481</v>
      </c>
      <c r="U36" s="24" t="s">
        <v>163</v>
      </c>
      <c r="V36">
        <v>1</v>
      </c>
    </row>
    <row r="37" spans="1:22" x14ac:dyDescent="0.25">
      <c r="A37" t="s">
        <v>286</v>
      </c>
      <c r="B37" t="s">
        <v>15</v>
      </c>
      <c r="C37" t="s">
        <v>70</v>
      </c>
      <c r="D37" t="s">
        <v>71</v>
      </c>
      <c r="E37" t="s">
        <v>295</v>
      </c>
      <c r="F37">
        <v>597481</v>
      </c>
      <c r="U37" s="3" t="s">
        <v>40</v>
      </c>
      <c r="V37">
        <v>7</v>
      </c>
    </row>
    <row r="38" spans="1:22" x14ac:dyDescent="0.25">
      <c r="A38" t="s">
        <v>290</v>
      </c>
      <c r="B38" t="s">
        <v>15</v>
      </c>
      <c r="C38" t="s">
        <v>70</v>
      </c>
      <c r="D38" t="s">
        <v>71</v>
      </c>
      <c r="E38" t="s">
        <v>295</v>
      </c>
      <c r="F38">
        <v>597481</v>
      </c>
      <c r="U38" s="4">
        <v>598933</v>
      </c>
      <c r="V38">
        <v>7</v>
      </c>
    </row>
    <row r="39" spans="1:22" x14ac:dyDescent="0.25">
      <c r="A39" t="s">
        <v>286</v>
      </c>
      <c r="B39" t="s">
        <v>15</v>
      </c>
      <c r="C39" t="s">
        <v>70</v>
      </c>
      <c r="D39" t="s">
        <v>71</v>
      </c>
      <c r="E39" t="s">
        <v>295</v>
      </c>
      <c r="F39">
        <v>597481</v>
      </c>
      <c r="U39" s="24" t="s">
        <v>41</v>
      </c>
      <c r="V39">
        <v>7</v>
      </c>
    </row>
    <row r="40" spans="1:22" x14ac:dyDescent="0.25">
      <c r="A40" t="s">
        <v>288</v>
      </c>
      <c r="B40" t="s">
        <v>15</v>
      </c>
      <c r="C40" t="s">
        <v>70</v>
      </c>
      <c r="D40" t="s">
        <v>71</v>
      </c>
      <c r="E40" t="s">
        <v>295</v>
      </c>
      <c r="F40">
        <v>597481</v>
      </c>
      <c r="U40" s="3" t="s">
        <v>42</v>
      </c>
      <c r="V40">
        <v>1</v>
      </c>
    </row>
    <row r="41" spans="1:22" x14ac:dyDescent="0.25">
      <c r="A41" t="s">
        <v>286</v>
      </c>
      <c r="B41" t="s">
        <v>15</v>
      </c>
      <c r="C41" t="s">
        <v>70</v>
      </c>
      <c r="D41" t="s">
        <v>71</v>
      </c>
      <c r="E41" t="s">
        <v>295</v>
      </c>
      <c r="F41">
        <v>597481</v>
      </c>
      <c r="U41" s="4">
        <v>598941</v>
      </c>
      <c r="V41">
        <v>1</v>
      </c>
    </row>
    <row r="42" spans="1:22" x14ac:dyDescent="0.25">
      <c r="A42" t="s">
        <v>290</v>
      </c>
      <c r="B42" t="s">
        <v>15</v>
      </c>
      <c r="C42" t="s">
        <v>70</v>
      </c>
      <c r="D42" t="s">
        <v>71</v>
      </c>
      <c r="E42" t="s">
        <v>296</v>
      </c>
      <c r="F42">
        <v>597481</v>
      </c>
      <c r="U42" s="24" t="s">
        <v>43</v>
      </c>
      <c r="V42">
        <v>1</v>
      </c>
    </row>
    <row r="43" spans="1:22" x14ac:dyDescent="0.25">
      <c r="A43" t="s">
        <v>290</v>
      </c>
      <c r="B43" t="s">
        <v>15</v>
      </c>
      <c r="C43" t="s">
        <v>70</v>
      </c>
      <c r="D43" t="s">
        <v>71</v>
      </c>
      <c r="E43" t="s">
        <v>295</v>
      </c>
      <c r="F43">
        <v>597481</v>
      </c>
      <c r="U43" s="3" t="s">
        <v>44</v>
      </c>
      <c r="V43">
        <v>1</v>
      </c>
    </row>
    <row r="44" spans="1:22" x14ac:dyDescent="0.25">
      <c r="A44" t="s">
        <v>290</v>
      </c>
      <c r="B44" t="s">
        <v>15</v>
      </c>
      <c r="C44" t="s">
        <v>70</v>
      </c>
      <c r="D44" t="s">
        <v>71</v>
      </c>
      <c r="E44" t="s">
        <v>295</v>
      </c>
      <c r="F44">
        <v>597481</v>
      </c>
      <c r="U44" s="4">
        <v>551708</v>
      </c>
      <c r="V44">
        <v>1</v>
      </c>
    </row>
    <row r="45" spans="1:22" x14ac:dyDescent="0.25">
      <c r="A45" t="s">
        <v>290</v>
      </c>
      <c r="B45" t="s">
        <v>15</v>
      </c>
      <c r="C45" t="s">
        <v>70</v>
      </c>
      <c r="D45" t="s">
        <v>71</v>
      </c>
      <c r="E45" t="s">
        <v>295</v>
      </c>
      <c r="F45">
        <v>597481</v>
      </c>
      <c r="U45" s="24" t="s">
        <v>45</v>
      </c>
      <c r="V45">
        <v>1</v>
      </c>
    </row>
    <row r="46" spans="1:22" x14ac:dyDescent="0.25">
      <c r="A46" t="s">
        <v>290</v>
      </c>
      <c r="B46" t="s">
        <v>15</v>
      </c>
      <c r="C46" t="s">
        <v>70</v>
      </c>
      <c r="D46" t="s">
        <v>71</v>
      </c>
      <c r="E46" t="s">
        <v>295</v>
      </c>
      <c r="F46">
        <v>597481</v>
      </c>
      <c r="U46" s="3" t="s">
        <v>46</v>
      </c>
      <c r="V46">
        <v>1</v>
      </c>
    </row>
    <row r="47" spans="1:22" x14ac:dyDescent="0.25">
      <c r="A47" t="s">
        <v>290</v>
      </c>
      <c r="B47" t="s">
        <v>15</v>
      </c>
      <c r="C47" t="s">
        <v>70</v>
      </c>
      <c r="D47" t="s">
        <v>71</v>
      </c>
      <c r="E47" t="s">
        <v>295</v>
      </c>
      <c r="F47">
        <v>597481</v>
      </c>
      <c r="U47" s="4">
        <v>569895</v>
      </c>
      <c r="V47">
        <v>1</v>
      </c>
    </row>
    <row r="48" spans="1:22" x14ac:dyDescent="0.25">
      <c r="A48" t="s">
        <v>290</v>
      </c>
      <c r="B48" t="s">
        <v>15</v>
      </c>
      <c r="C48" t="s">
        <v>70</v>
      </c>
      <c r="D48" t="s">
        <v>71</v>
      </c>
      <c r="E48" t="s">
        <v>295</v>
      </c>
      <c r="F48">
        <v>597481</v>
      </c>
      <c r="U48" s="24" t="s">
        <v>47</v>
      </c>
      <c r="V48">
        <v>1</v>
      </c>
    </row>
    <row r="49" spans="1:22" x14ac:dyDescent="0.25">
      <c r="A49" t="s">
        <v>290</v>
      </c>
      <c r="B49" t="s">
        <v>15</v>
      </c>
      <c r="C49" t="s">
        <v>70</v>
      </c>
      <c r="D49" t="s">
        <v>71</v>
      </c>
      <c r="E49" t="s">
        <v>295</v>
      </c>
      <c r="F49">
        <v>597481</v>
      </c>
      <c r="U49" s="3" t="s">
        <v>48</v>
      </c>
      <c r="V49">
        <v>1</v>
      </c>
    </row>
    <row r="50" spans="1:22" x14ac:dyDescent="0.25">
      <c r="A50" t="s">
        <v>290</v>
      </c>
      <c r="B50" t="s">
        <v>15</v>
      </c>
      <c r="C50" t="s">
        <v>70</v>
      </c>
      <c r="D50" t="s">
        <v>71</v>
      </c>
      <c r="E50" t="s">
        <v>296</v>
      </c>
      <c r="F50">
        <v>597481</v>
      </c>
      <c r="U50" s="4">
        <v>506702</v>
      </c>
      <c r="V50">
        <v>1</v>
      </c>
    </row>
    <row r="51" spans="1:22" x14ac:dyDescent="0.25">
      <c r="A51" t="s">
        <v>292</v>
      </c>
      <c r="B51" t="s">
        <v>15</v>
      </c>
      <c r="C51" t="s">
        <v>70</v>
      </c>
      <c r="D51" t="s">
        <v>71</v>
      </c>
      <c r="E51" t="s">
        <v>295</v>
      </c>
      <c r="F51">
        <v>597481</v>
      </c>
      <c r="U51" s="24" t="s">
        <v>49</v>
      </c>
      <c r="V51">
        <v>1</v>
      </c>
    </row>
    <row r="52" spans="1:22" x14ac:dyDescent="0.25">
      <c r="A52" t="s">
        <v>290</v>
      </c>
      <c r="B52" t="s">
        <v>15</v>
      </c>
      <c r="C52" t="s">
        <v>70</v>
      </c>
      <c r="D52" t="s">
        <v>71</v>
      </c>
      <c r="E52" t="s">
        <v>295</v>
      </c>
      <c r="F52">
        <v>597481</v>
      </c>
      <c r="U52" s="3" t="s">
        <v>50</v>
      </c>
      <c r="V52">
        <v>3</v>
      </c>
    </row>
    <row r="53" spans="1:22" x14ac:dyDescent="0.25">
      <c r="A53" t="s">
        <v>291</v>
      </c>
      <c r="B53" t="s">
        <v>15</v>
      </c>
      <c r="C53" t="s">
        <v>70</v>
      </c>
      <c r="D53" t="s">
        <v>71</v>
      </c>
      <c r="E53" t="s">
        <v>295</v>
      </c>
      <c r="F53">
        <v>597481</v>
      </c>
      <c r="U53" s="4">
        <v>598003</v>
      </c>
      <c r="V53">
        <v>3</v>
      </c>
    </row>
    <row r="54" spans="1:22" x14ac:dyDescent="0.25">
      <c r="A54" t="s">
        <v>291</v>
      </c>
      <c r="B54" t="s">
        <v>15</v>
      </c>
      <c r="C54" t="s">
        <v>70</v>
      </c>
      <c r="D54" t="s">
        <v>71</v>
      </c>
      <c r="E54" t="s">
        <v>296</v>
      </c>
      <c r="F54">
        <v>597481</v>
      </c>
      <c r="U54" s="24" t="s">
        <v>51</v>
      </c>
      <c r="V54">
        <v>3</v>
      </c>
    </row>
    <row r="55" spans="1:22" x14ac:dyDescent="0.25">
      <c r="A55" t="s">
        <v>291</v>
      </c>
      <c r="B55" t="s">
        <v>15</v>
      </c>
      <c r="C55" t="s">
        <v>70</v>
      </c>
      <c r="D55" t="s">
        <v>71</v>
      </c>
      <c r="E55" t="s">
        <v>295</v>
      </c>
      <c r="F55">
        <v>597481</v>
      </c>
      <c r="U55" s="3" t="s">
        <v>52</v>
      </c>
      <c r="V55">
        <v>1</v>
      </c>
    </row>
    <row r="56" spans="1:22" x14ac:dyDescent="0.25">
      <c r="A56" t="s">
        <v>291</v>
      </c>
      <c r="B56" t="s">
        <v>15</v>
      </c>
      <c r="C56" t="s">
        <v>70</v>
      </c>
      <c r="D56" t="s">
        <v>71</v>
      </c>
      <c r="E56" t="s">
        <v>295</v>
      </c>
      <c r="F56">
        <v>597481</v>
      </c>
      <c r="U56" s="4">
        <v>599352</v>
      </c>
      <c r="V56">
        <v>1</v>
      </c>
    </row>
    <row r="57" spans="1:22" x14ac:dyDescent="0.25">
      <c r="A57" t="s">
        <v>291</v>
      </c>
      <c r="B57" t="s">
        <v>15</v>
      </c>
      <c r="C57" t="s">
        <v>70</v>
      </c>
      <c r="D57" t="s">
        <v>71</v>
      </c>
      <c r="E57" t="s">
        <v>295</v>
      </c>
      <c r="F57">
        <v>597481</v>
      </c>
      <c r="U57" s="24" t="s">
        <v>53</v>
      </c>
      <c r="V57">
        <v>1</v>
      </c>
    </row>
    <row r="58" spans="1:22" x14ac:dyDescent="0.25">
      <c r="A58" t="s">
        <v>291</v>
      </c>
      <c r="B58" t="s">
        <v>15</v>
      </c>
      <c r="C58" t="s">
        <v>70</v>
      </c>
      <c r="D58" t="s">
        <v>71</v>
      </c>
      <c r="E58" t="s">
        <v>296</v>
      </c>
      <c r="F58">
        <v>597481</v>
      </c>
      <c r="U58" s="3" t="s">
        <v>160</v>
      </c>
      <c r="V58">
        <v>1</v>
      </c>
    </row>
    <row r="59" spans="1:22" x14ac:dyDescent="0.25">
      <c r="A59" t="s">
        <v>286</v>
      </c>
      <c r="B59" t="s">
        <v>15</v>
      </c>
      <c r="C59" t="s">
        <v>22</v>
      </c>
      <c r="D59" t="s">
        <v>24</v>
      </c>
      <c r="E59" t="s">
        <v>297</v>
      </c>
      <c r="F59">
        <v>599051</v>
      </c>
      <c r="U59" s="4">
        <v>555088</v>
      </c>
      <c r="V59">
        <v>1</v>
      </c>
    </row>
    <row r="60" spans="1:22" x14ac:dyDescent="0.25">
      <c r="A60" t="s">
        <v>286</v>
      </c>
      <c r="B60" t="s">
        <v>15</v>
      </c>
      <c r="C60" t="s">
        <v>22</v>
      </c>
      <c r="D60" t="s">
        <v>23</v>
      </c>
      <c r="E60" t="s">
        <v>298</v>
      </c>
      <c r="F60">
        <v>599051</v>
      </c>
      <c r="U60" s="24" t="s">
        <v>161</v>
      </c>
      <c r="V60">
        <v>1</v>
      </c>
    </row>
    <row r="61" spans="1:22" x14ac:dyDescent="0.25">
      <c r="A61" t="s">
        <v>286</v>
      </c>
      <c r="B61" t="s">
        <v>15</v>
      </c>
      <c r="C61" t="s">
        <v>22</v>
      </c>
      <c r="D61" t="s">
        <v>27</v>
      </c>
      <c r="E61" t="s">
        <v>299</v>
      </c>
      <c r="F61">
        <v>599051</v>
      </c>
      <c r="U61" s="3" t="s">
        <v>54</v>
      </c>
      <c r="V61">
        <v>2</v>
      </c>
    </row>
    <row r="62" spans="1:22" x14ac:dyDescent="0.25">
      <c r="A62" t="s">
        <v>286</v>
      </c>
      <c r="B62" t="s">
        <v>15</v>
      </c>
      <c r="C62" t="s">
        <v>22</v>
      </c>
      <c r="D62" t="s">
        <v>27</v>
      </c>
      <c r="E62" t="s">
        <v>300</v>
      </c>
      <c r="F62">
        <v>599051</v>
      </c>
      <c r="U62" s="4">
        <v>597325</v>
      </c>
      <c r="V62">
        <v>2</v>
      </c>
    </row>
    <row r="63" spans="1:22" x14ac:dyDescent="0.25">
      <c r="A63" t="s">
        <v>286</v>
      </c>
      <c r="B63" t="s">
        <v>15</v>
      </c>
      <c r="C63" t="s">
        <v>22</v>
      </c>
      <c r="D63" t="s">
        <v>25</v>
      </c>
      <c r="E63" t="s">
        <v>301</v>
      </c>
      <c r="F63">
        <v>599051</v>
      </c>
      <c r="U63" s="24" t="s">
        <v>55</v>
      </c>
      <c r="V63">
        <v>2</v>
      </c>
    </row>
    <row r="64" spans="1:22" x14ac:dyDescent="0.25">
      <c r="A64" t="s">
        <v>286</v>
      </c>
      <c r="B64" t="s">
        <v>15</v>
      </c>
      <c r="C64" t="s">
        <v>22</v>
      </c>
      <c r="D64" t="s">
        <v>23</v>
      </c>
      <c r="E64" t="s">
        <v>298</v>
      </c>
      <c r="F64">
        <v>599051</v>
      </c>
      <c r="U64" s="3" t="s">
        <v>56</v>
      </c>
      <c r="V64">
        <v>4</v>
      </c>
    </row>
    <row r="65" spans="1:22" x14ac:dyDescent="0.25">
      <c r="A65" t="s">
        <v>286</v>
      </c>
      <c r="B65" t="s">
        <v>15</v>
      </c>
      <c r="C65" t="s">
        <v>22</v>
      </c>
      <c r="D65" t="s">
        <v>24</v>
      </c>
      <c r="E65" t="s">
        <v>297</v>
      </c>
      <c r="F65">
        <v>599051</v>
      </c>
      <c r="U65" s="4">
        <v>569666</v>
      </c>
      <c r="V65">
        <v>4</v>
      </c>
    </row>
    <row r="66" spans="1:22" x14ac:dyDescent="0.25">
      <c r="A66" t="s">
        <v>286</v>
      </c>
      <c r="B66" t="s">
        <v>15</v>
      </c>
      <c r="C66" t="s">
        <v>22</v>
      </c>
      <c r="D66" t="s">
        <v>23</v>
      </c>
      <c r="E66" t="s">
        <v>298</v>
      </c>
      <c r="F66">
        <v>599051</v>
      </c>
      <c r="U66" s="24" t="s">
        <v>57</v>
      </c>
      <c r="V66">
        <v>4</v>
      </c>
    </row>
    <row r="67" spans="1:22" x14ac:dyDescent="0.25">
      <c r="A67" t="s">
        <v>286</v>
      </c>
      <c r="B67" t="s">
        <v>15</v>
      </c>
      <c r="C67" t="s">
        <v>22</v>
      </c>
      <c r="D67" t="s">
        <v>27</v>
      </c>
      <c r="E67" t="s">
        <v>299</v>
      </c>
      <c r="F67">
        <v>599051</v>
      </c>
      <c r="U67" s="3" t="s">
        <v>58</v>
      </c>
      <c r="V67">
        <v>11</v>
      </c>
    </row>
    <row r="68" spans="1:22" x14ac:dyDescent="0.25">
      <c r="A68" t="s">
        <v>286</v>
      </c>
      <c r="B68" t="s">
        <v>15</v>
      </c>
      <c r="C68" t="s">
        <v>22</v>
      </c>
      <c r="D68" t="s">
        <v>27</v>
      </c>
      <c r="E68" t="s">
        <v>299</v>
      </c>
      <c r="F68">
        <v>599051</v>
      </c>
      <c r="U68" s="4">
        <v>597341</v>
      </c>
      <c r="V68">
        <v>11</v>
      </c>
    </row>
    <row r="69" spans="1:22" x14ac:dyDescent="0.25">
      <c r="A69" t="s">
        <v>286</v>
      </c>
      <c r="B69" t="s">
        <v>15</v>
      </c>
      <c r="C69" t="s">
        <v>22</v>
      </c>
      <c r="D69" t="s">
        <v>25</v>
      </c>
      <c r="E69" t="s">
        <v>301</v>
      </c>
      <c r="F69">
        <v>599051</v>
      </c>
      <c r="U69" s="24" t="s">
        <v>59</v>
      </c>
      <c r="V69">
        <v>3</v>
      </c>
    </row>
    <row r="70" spans="1:22" x14ac:dyDescent="0.25">
      <c r="A70" t="s">
        <v>286</v>
      </c>
      <c r="B70" t="s">
        <v>15</v>
      </c>
      <c r="C70" t="s">
        <v>22</v>
      </c>
      <c r="D70" t="s">
        <v>24</v>
      </c>
      <c r="E70" t="s">
        <v>297</v>
      </c>
      <c r="F70">
        <v>599051</v>
      </c>
      <c r="U70" s="24" t="s">
        <v>60</v>
      </c>
      <c r="V70">
        <v>7</v>
      </c>
    </row>
    <row r="71" spans="1:22" x14ac:dyDescent="0.25">
      <c r="A71" t="s">
        <v>286</v>
      </c>
      <c r="B71" t="s">
        <v>15</v>
      </c>
      <c r="C71" t="s">
        <v>22</v>
      </c>
      <c r="D71" t="s">
        <v>24</v>
      </c>
      <c r="E71" t="s">
        <v>297</v>
      </c>
      <c r="F71">
        <v>599051</v>
      </c>
      <c r="U71" s="24" t="s">
        <v>61</v>
      </c>
      <c r="V71">
        <v>1</v>
      </c>
    </row>
    <row r="72" spans="1:22" x14ac:dyDescent="0.25">
      <c r="A72" t="s">
        <v>286</v>
      </c>
      <c r="B72" t="s">
        <v>15</v>
      </c>
      <c r="C72" t="s">
        <v>22</v>
      </c>
      <c r="D72" t="s">
        <v>25</v>
      </c>
      <c r="E72" t="s">
        <v>301</v>
      </c>
      <c r="F72">
        <v>599051</v>
      </c>
      <c r="U72" s="3" t="s">
        <v>62</v>
      </c>
      <c r="V72">
        <v>5</v>
      </c>
    </row>
    <row r="73" spans="1:22" x14ac:dyDescent="0.25">
      <c r="A73" t="s">
        <v>286</v>
      </c>
      <c r="B73" t="s">
        <v>15</v>
      </c>
      <c r="C73" t="s">
        <v>22</v>
      </c>
      <c r="D73" t="s">
        <v>24</v>
      </c>
      <c r="E73" t="s">
        <v>297</v>
      </c>
      <c r="F73">
        <v>599051</v>
      </c>
      <c r="U73" s="4">
        <v>597392</v>
      </c>
      <c r="V73">
        <v>5</v>
      </c>
    </row>
    <row r="74" spans="1:22" x14ac:dyDescent="0.25">
      <c r="A74" t="s">
        <v>286</v>
      </c>
      <c r="B74" t="s">
        <v>15</v>
      </c>
      <c r="C74" t="s">
        <v>22</v>
      </c>
      <c r="D74" t="s">
        <v>27</v>
      </c>
      <c r="E74" t="s">
        <v>300</v>
      </c>
      <c r="F74">
        <v>599051</v>
      </c>
      <c r="U74" s="24" t="s">
        <v>63</v>
      </c>
      <c r="V74">
        <v>2</v>
      </c>
    </row>
    <row r="75" spans="1:22" x14ac:dyDescent="0.25">
      <c r="A75" t="s">
        <v>286</v>
      </c>
      <c r="B75" t="s">
        <v>15</v>
      </c>
      <c r="C75" t="s">
        <v>22</v>
      </c>
      <c r="D75" t="s">
        <v>24</v>
      </c>
      <c r="E75" t="s">
        <v>302</v>
      </c>
      <c r="F75">
        <v>599051</v>
      </c>
      <c r="U75" s="24" t="s">
        <v>64</v>
      </c>
      <c r="V75">
        <v>1</v>
      </c>
    </row>
    <row r="76" spans="1:22" x14ac:dyDescent="0.25">
      <c r="A76" t="s">
        <v>286</v>
      </c>
      <c r="B76" t="s">
        <v>15</v>
      </c>
      <c r="C76" t="s">
        <v>22</v>
      </c>
      <c r="D76" t="s">
        <v>24</v>
      </c>
      <c r="E76" t="s">
        <v>297</v>
      </c>
      <c r="F76">
        <v>599051</v>
      </c>
      <c r="U76" s="24" t="s">
        <v>65</v>
      </c>
      <c r="V76">
        <v>1</v>
      </c>
    </row>
    <row r="77" spans="1:22" x14ac:dyDescent="0.25">
      <c r="A77" t="s">
        <v>286</v>
      </c>
      <c r="B77" t="s">
        <v>15</v>
      </c>
      <c r="C77" t="s">
        <v>22</v>
      </c>
      <c r="D77" t="s">
        <v>24</v>
      </c>
      <c r="E77" t="s">
        <v>297</v>
      </c>
      <c r="F77">
        <v>599051</v>
      </c>
      <c r="U77" s="24" t="s">
        <v>66</v>
      </c>
      <c r="V77">
        <v>1</v>
      </c>
    </row>
    <row r="78" spans="1:22" x14ac:dyDescent="0.25">
      <c r="A78" t="s">
        <v>290</v>
      </c>
      <c r="B78" t="s">
        <v>15</v>
      </c>
      <c r="C78" t="s">
        <v>22</v>
      </c>
      <c r="D78" t="s">
        <v>25</v>
      </c>
      <c r="E78" t="s">
        <v>303</v>
      </c>
      <c r="F78">
        <v>599051</v>
      </c>
      <c r="U78" s="3" t="s">
        <v>67</v>
      </c>
      <c r="V78">
        <v>8</v>
      </c>
    </row>
    <row r="79" spans="1:22" x14ac:dyDescent="0.25">
      <c r="A79" t="s">
        <v>286</v>
      </c>
      <c r="B79" t="s">
        <v>15</v>
      </c>
      <c r="C79" t="s">
        <v>22</v>
      </c>
      <c r="D79" t="s">
        <v>27</v>
      </c>
      <c r="E79" t="s">
        <v>300</v>
      </c>
      <c r="F79">
        <v>599051</v>
      </c>
      <c r="U79" s="4">
        <v>597449</v>
      </c>
      <c r="V79">
        <v>8</v>
      </c>
    </row>
    <row r="80" spans="1:22" x14ac:dyDescent="0.25">
      <c r="A80" t="s">
        <v>286</v>
      </c>
      <c r="B80" t="s">
        <v>15</v>
      </c>
      <c r="C80" t="s">
        <v>22</v>
      </c>
      <c r="D80" t="s">
        <v>24</v>
      </c>
      <c r="E80" t="s">
        <v>297</v>
      </c>
      <c r="F80">
        <v>599051</v>
      </c>
      <c r="U80" s="24" t="s">
        <v>68</v>
      </c>
      <c r="V80">
        <v>3</v>
      </c>
    </row>
    <row r="81" spans="1:22" x14ac:dyDescent="0.25">
      <c r="A81" t="s">
        <v>286</v>
      </c>
      <c r="B81" t="s">
        <v>15</v>
      </c>
      <c r="C81" t="s">
        <v>22</v>
      </c>
      <c r="D81" t="s">
        <v>24</v>
      </c>
      <c r="E81" t="s">
        <v>297</v>
      </c>
      <c r="F81">
        <v>599051</v>
      </c>
      <c r="U81" s="24" t="s">
        <v>69</v>
      </c>
      <c r="V81">
        <v>5</v>
      </c>
    </row>
    <row r="82" spans="1:22" x14ac:dyDescent="0.25">
      <c r="A82" t="s">
        <v>286</v>
      </c>
      <c r="B82" t="s">
        <v>15</v>
      </c>
      <c r="C82" t="s">
        <v>22</v>
      </c>
      <c r="D82" t="s">
        <v>25</v>
      </c>
      <c r="E82" t="s">
        <v>301</v>
      </c>
      <c r="F82">
        <v>599051</v>
      </c>
      <c r="U82" s="3" t="s">
        <v>70</v>
      </c>
      <c r="V82">
        <v>53</v>
      </c>
    </row>
    <row r="83" spans="1:22" x14ac:dyDescent="0.25">
      <c r="A83" t="s">
        <v>286</v>
      </c>
      <c r="B83" t="s">
        <v>15</v>
      </c>
      <c r="C83" t="s">
        <v>22</v>
      </c>
      <c r="D83" t="s">
        <v>24</v>
      </c>
      <c r="E83" t="s">
        <v>304</v>
      </c>
      <c r="F83">
        <v>599051</v>
      </c>
      <c r="U83" s="4">
        <v>597481</v>
      </c>
      <c r="V83">
        <v>53</v>
      </c>
    </row>
    <row r="84" spans="1:22" x14ac:dyDescent="0.25">
      <c r="A84" t="s">
        <v>286</v>
      </c>
      <c r="B84" t="s">
        <v>15</v>
      </c>
      <c r="C84" t="s">
        <v>22</v>
      </c>
      <c r="D84" t="s">
        <v>24</v>
      </c>
      <c r="E84" t="s">
        <v>297</v>
      </c>
      <c r="F84">
        <v>599051</v>
      </c>
      <c r="U84" s="24" t="s">
        <v>71</v>
      </c>
      <c r="V84">
        <v>52</v>
      </c>
    </row>
    <row r="85" spans="1:22" x14ac:dyDescent="0.25">
      <c r="A85" t="s">
        <v>286</v>
      </c>
      <c r="B85" t="s">
        <v>15</v>
      </c>
      <c r="C85" t="s">
        <v>22</v>
      </c>
      <c r="D85" t="s">
        <v>26</v>
      </c>
      <c r="E85" t="s">
        <v>305</v>
      </c>
      <c r="F85">
        <v>599051</v>
      </c>
      <c r="U85" s="24" t="s">
        <v>72</v>
      </c>
      <c r="V85">
        <v>1</v>
      </c>
    </row>
    <row r="86" spans="1:22" x14ac:dyDescent="0.25">
      <c r="A86" t="s">
        <v>286</v>
      </c>
      <c r="B86" t="s">
        <v>15</v>
      </c>
      <c r="C86" t="s">
        <v>22</v>
      </c>
      <c r="D86" t="s">
        <v>24</v>
      </c>
      <c r="E86" t="s">
        <v>302</v>
      </c>
      <c r="F86">
        <v>599051</v>
      </c>
      <c r="U86" s="3" t="s">
        <v>73</v>
      </c>
      <c r="V86">
        <v>1</v>
      </c>
    </row>
    <row r="87" spans="1:22" x14ac:dyDescent="0.25">
      <c r="A87" t="s">
        <v>286</v>
      </c>
      <c r="B87" t="s">
        <v>15</v>
      </c>
      <c r="C87" t="s">
        <v>22</v>
      </c>
      <c r="D87" t="s">
        <v>25</v>
      </c>
      <c r="E87" t="s">
        <v>306</v>
      </c>
      <c r="F87">
        <v>599051</v>
      </c>
      <c r="U87" s="4">
        <v>599549</v>
      </c>
      <c r="V87">
        <v>1</v>
      </c>
    </row>
    <row r="88" spans="1:22" x14ac:dyDescent="0.25">
      <c r="A88" t="s">
        <v>286</v>
      </c>
      <c r="B88" t="s">
        <v>15</v>
      </c>
      <c r="C88" t="s">
        <v>22</v>
      </c>
      <c r="D88" t="s">
        <v>24</v>
      </c>
      <c r="E88" t="s">
        <v>297</v>
      </c>
      <c r="F88">
        <v>599051</v>
      </c>
      <c r="U88" s="24" t="s">
        <v>74</v>
      </c>
      <c r="V88">
        <v>1</v>
      </c>
    </row>
    <row r="89" spans="1:22" x14ac:dyDescent="0.25">
      <c r="A89" t="s">
        <v>286</v>
      </c>
      <c r="B89" t="s">
        <v>15</v>
      </c>
      <c r="C89" t="s">
        <v>22</v>
      </c>
      <c r="D89" t="s">
        <v>25</v>
      </c>
      <c r="E89" t="s">
        <v>301</v>
      </c>
      <c r="F89">
        <v>599051</v>
      </c>
      <c r="U89" s="3" t="s">
        <v>75</v>
      </c>
      <c r="V89">
        <v>4</v>
      </c>
    </row>
    <row r="90" spans="1:22" x14ac:dyDescent="0.25">
      <c r="A90" t="s">
        <v>286</v>
      </c>
      <c r="B90" t="s">
        <v>15</v>
      </c>
      <c r="C90" t="s">
        <v>22</v>
      </c>
      <c r="D90" t="s">
        <v>25</v>
      </c>
      <c r="E90" t="s">
        <v>307</v>
      </c>
      <c r="F90">
        <v>599051</v>
      </c>
      <c r="U90" s="4">
        <v>507504</v>
      </c>
      <c r="V90">
        <v>4</v>
      </c>
    </row>
    <row r="91" spans="1:22" x14ac:dyDescent="0.25">
      <c r="A91" t="s">
        <v>286</v>
      </c>
      <c r="B91" t="s">
        <v>15</v>
      </c>
      <c r="C91" t="s">
        <v>22</v>
      </c>
      <c r="D91" t="s">
        <v>27</v>
      </c>
      <c r="E91" t="s">
        <v>300</v>
      </c>
      <c r="F91">
        <v>599051</v>
      </c>
      <c r="U91" s="24" t="s">
        <v>76</v>
      </c>
      <c r="V91">
        <v>4</v>
      </c>
    </row>
    <row r="92" spans="1:22" x14ac:dyDescent="0.25">
      <c r="A92" t="s">
        <v>286</v>
      </c>
      <c r="B92" t="s">
        <v>15</v>
      </c>
      <c r="C92" t="s">
        <v>22</v>
      </c>
      <c r="D92" t="s">
        <v>24</v>
      </c>
      <c r="E92" t="s">
        <v>297</v>
      </c>
      <c r="F92">
        <v>599051</v>
      </c>
      <c r="U92" s="3" t="s">
        <v>77</v>
      </c>
      <c r="V92">
        <v>1</v>
      </c>
    </row>
    <row r="93" spans="1:22" x14ac:dyDescent="0.25">
      <c r="A93" t="s">
        <v>286</v>
      </c>
      <c r="B93" t="s">
        <v>15</v>
      </c>
      <c r="C93" t="s">
        <v>22</v>
      </c>
      <c r="D93" t="s">
        <v>25</v>
      </c>
      <c r="E93" t="s">
        <v>307</v>
      </c>
      <c r="F93">
        <v>599051</v>
      </c>
      <c r="U93" s="4">
        <v>598321</v>
      </c>
      <c r="V93">
        <v>1</v>
      </c>
    </row>
    <row r="94" spans="1:22" x14ac:dyDescent="0.25">
      <c r="A94" t="s">
        <v>286</v>
      </c>
      <c r="B94" t="s">
        <v>15</v>
      </c>
      <c r="C94" t="s">
        <v>22</v>
      </c>
      <c r="D94" t="s">
        <v>24</v>
      </c>
      <c r="E94" t="s">
        <v>297</v>
      </c>
      <c r="F94">
        <v>599051</v>
      </c>
      <c r="U94" s="24" t="s">
        <v>78</v>
      </c>
      <c r="V94">
        <v>1</v>
      </c>
    </row>
    <row r="95" spans="1:22" x14ac:dyDescent="0.25">
      <c r="A95" t="s">
        <v>286</v>
      </c>
      <c r="B95" t="s">
        <v>15</v>
      </c>
      <c r="C95" t="s">
        <v>22</v>
      </c>
      <c r="D95" t="s">
        <v>24</v>
      </c>
      <c r="E95" t="s">
        <v>297</v>
      </c>
      <c r="F95">
        <v>599051</v>
      </c>
      <c r="U95" s="3" t="s">
        <v>79</v>
      </c>
      <c r="V95">
        <v>1</v>
      </c>
    </row>
    <row r="96" spans="1:22" x14ac:dyDescent="0.25">
      <c r="A96" t="s">
        <v>286</v>
      </c>
      <c r="B96" t="s">
        <v>15</v>
      </c>
      <c r="C96" t="s">
        <v>22</v>
      </c>
      <c r="D96" t="s">
        <v>25</v>
      </c>
      <c r="E96" t="s">
        <v>301</v>
      </c>
      <c r="F96">
        <v>599051</v>
      </c>
      <c r="U96" s="4">
        <v>597511</v>
      </c>
      <c r="V96">
        <v>1</v>
      </c>
    </row>
    <row r="97" spans="1:22" x14ac:dyDescent="0.25">
      <c r="A97" t="s">
        <v>286</v>
      </c>
      <c r="B97" t="s">
        <v>15</v>
      </c>
      <c r="C97" t="s">
        <v>22</v>
      </c>
      <c r="D97" t="s">
        <v>23</v>
      </c>
      <c r="E97" t="s">
        <v>298</v>
      </c>
      <c r="F97">
        <v>599051</v>
      </c>
      <c r="U97" s="24" t="s">
        <v>80</v>
      </c>
      <c r="V97">
        <v>1</v>
      </c>
    </row>
    <row r="98" spans="1:22" x14ac:dyDescent="0.25">
      <c r="A98" t="s">
        <v>290</v>
      </c>
      <c r="B98" t="s">
        <v>15</v>
      </c>
      <c r="C98" t="s">
        <v>22</v>
      </c>
      <c r="D98" t="s">
        <v>26</v>
      </c>
      <c r="E98" t="s">
        <v>305</v>
      </c>
      <c r="F98">
        <v>599051</v>
      </c>
      <c r="U98" s="3" t="s">
        <v>81</v>
      </c>
      <c r="V98">
        <v>34</v>
      </c>
    </row>
    <row r="99" spans="1:22" x14ac:dyDescent="0.25">
      <c r="A99" t="s">
        <v>286</v>
      </c>
      <c r="B99" t="s">
        <v>15</v>
      </c>
      <c r="C99" t="s">
        <v>22</v>
      </c>
      <c r="D99" t="s">
        <v>27</v>
      </c>
      <c r="E99" t="s">
        <v>300</v>
      </c>
      <c r="F99">
        <v>599051</v>
      </c>
      <c r="U99" s="4">
        <v>507580</v>
      </c>
      <c r="V99">
        <v>34</v>
      </c>
    </row>
    <row r="100" spans="1:22" x14ac:dyDescent="0.25">
      <c r="A100" t="s">
        <v>286</v>
      </c>
      <c r="B100" t="s">
        <v>15</v>
      </c>
      <c r="C100" t="s">
        <v>22</v>
      </c>
      <c r="D100" t="s">
        <v>24</v>
      </c>
      <c r="E100" t="s">
        <v>297</v>
      </c>
      <c r="F100">
        <v>599051</v>
      </c>
      <c r="U100" s="24" t="s">
        <v>82</v>
      </c>
      <c r="V100">
        <v>34</v>
      </c>
    </row>
    <row r="101" spans="1:22" x14ac:dyDescent="0.25">
      <c r="A101" t="s">
        <v>288</v>
      </c>
      <c r="B101" t="s">
        <v>15</v>
      </c>
      <c r="C101" t="s">
        <v>22</v>
      </c>
      <c r="D101" t="s">
        <v>27</v>
      </c>
      <c r="E101" t="s">
        <v>300</v>
      </c>
      <c r="F101">
        <v>599051</v>
      </c>
      <c r="U101" s="3" t="s">
        <v>83</v>
      </c>
      <c r="V101">
        <v>234</v>
      </c>
    </row>
    <row r="102" spans="1:22" x14ac:dyDescent="0.25">
      <c r="A102" t="s">
        <v>286</v>
      </c>
      <c r="B102" t="s">
        <v>15</v>
      </c>
      <c r="C102" t="s">
        <v>22</v>
      </c>
      <c r="D102" t="s">
        <v>25</v>
      </c>
      <c r="E102" t="s">
        <v>301</v>
      </c>
      <c r="F102">
        <v>599051</v>
      </c>
      <c r="U102" s="4">
        <v>597520</v>
      </c>
      <c r="V102">
        <v>234</v>
      </c>
    </row>
    <row r="103" spans="1:22" x14ac:dyDescent="0.25">
      <c r="A103" t="s">
        <v>286</v>
      </c>
      <c r="B103" t="s">
        <v>15</v>
      </c>
      <c r="C103" t="s">
        <v>22</v>
      </c>
      <c r="D103" t="s">
        <v>24</v>
      </c>
      <c r="E103" t="s">
        <v>302</v>
      </c>
      <c r="F103">
        <v>599051</v>
      </c>
      <c r="U103" s="24" t="s">
        <v>84</v>
      </c>
      <c r="V103">
        <v>41</v>
      </c>
    </row>
    <row r="104" spans="1:22" x14ac:dyDescent="0.25">
      <c r="A104" t="s">
        <v>286</v>
      </c>
      <c r="B104" t="s">
        <v>15</v>
      </c>
      <c r="C104" t="s">
        <v>22</v>
      </c>
      <c r="D104" t="s">
        <v>27</v>
      </c>
      <c r="E104" t="s">
        <v>300</v>
      </c>
      <c r="F104">
        <v>599051</v>
      </c>
      <c r="U104" s="24" t="s">
        <v>85</v>
      </c>
      <c r="V104">
        <v>132</v>
      </c>
    </row>
    <row r="105" spans="1:22" x14ac:dyDescent="0.25">
      <c r="A105" t="s">
        <v>290</v>
      </c>
      <c r="B105" t="s">
        <v>15</v>
      </c>
      <c r="C105" t="s">
        <v>22</v>
      </c>
      <c r="D105" t="s">
        <v>26</v>
      </c>
      <c r="E105" t="s">
        <v>305</v>
      </c>
      <c r="F105">
        <v>599051</v>
      </c>
      <c r="U105" s="24" t="s">
        <v>86</v>
      </c>
      <c r="V105">
        <v>61</v>
      </c>
    </row>
    <row r="106" spans="1:22" x14ac:dyDescent="0.25">
      <c r="A106" t="s">
        <v>286</v>
      </c>
      <c r="B106" t="s">
        <v>15</v>
      </c>
      <c r="C106" t="s">
        <v>22</v>
      </c>
      <c r="D106" t="s">
        <v>24</v>
      </c>
      <c r="E106" t="s">
        <v>302</v>
      </c>
      <c r="F106">
        <v>599051</v>
      </c>
      <c r="U106" s="3" t="s">
        <v>87</v>
      </c>
      <c r="V106">
        <v>2</v>
      </c>
    </row>
    <row r="107" spans="1:22" x14ac:dyDescent="0.25">
      <c r="A107" t="s">
        <v>286</v>
      </c>
      <c r="B107" t="s">
        <v>15</v>
      </c>
      <c r="C107" t="s">
        <v>22</v>
      </c>
      <c r="D107" t="s">
        <v>24</v>
      </c>
      <c r="E107" t="s">
        <v>297</v>
      </c>
      <c r="F107">
        <v>599051</v>
      </c>
      <c r="U107" s="4">
        <v>597571</v>
      </c>
      <c r="V107">
        <v>2</v>
      </c>
    </row>
    <row r="108" spans="1:22" x14ac:dyDescent="0.25">
      <c r="A108" t="s">
        <v>286</v>
      </c>
      <c r="B108" t="s">
        <v>15</v>
      </c>
      <c r="C108" t="s">
        <v>22</v>
      </c>
      <c r="D108" t="s">
        <v>24</v>
      </c>
      <c r="E108" t="s">
        <v>297</v>
      </c>
      <c r="F108">
        <v>599051</v>
      </c>
      <c r="U108" s="24" t="s">
        <v>88</v>
      </c>
      <c r="V108">
        <v>1</v>
      </c>
    </row>
    <row r="109" spans="1:22" x14ac:dyDescent="0.25">
      <c r="A109" t="s">
        <v>286</v>
      </c>
      <c r="B109" t="s">
        <v>15</v>
      </c>
      <c r="C109" t="s">
        <v>22</v>
      </c>
      <c r="D109" t="s">
        <v>27</v>
      </c>
      <c r="E109" t="s">
        <v>300</v>
      </c>
      <c r="F109">
        <v>599051</v>
      </c>
      <c r="U109" s="24" t="s">
        <v>89</v>
      </c>
      <c r="V109">
        <v>1</v>
      </c>
    </row>
    <row r="110" spans="1:22" x14ac:dyDescent="0.25">
      <c r="A110" t="s">
        <v>286</v>
      </c>
      <c r="B110" t="s">
        <v>15</v>
      </c>
      <c r="C110" t="s">
        <v>22</v>
      </c>
      <c r="D110" t="s">
        <v>25</v>
      </c>
      <c r="E110" t="s">
        <v>301</v>
      </c>
      <c r="F110">
        <v>599051</v>
      </c>
      <c r="U110" s="3" t="s">
        <v>90</v>
      </c>
      <c r="V110">
        <v>1</v>
      </c>
    </row>
    <row r="111" spans="1:22" x14ac:dyDescent="0.25">
      <c r="A111" t="s">
        <v>290</v>
      </c>
      <c r="B111" t="s">
        <v>15</v>
      </c>
      <c r="C111" t="s">
        <v>22</v>
      </c>
      <c r="D111" t="s">
        <v>24</v>
      </c>
      <c r="E111" t="s">
        <v>297</v>
      </c>
      <c r="F111">
        <v>599051</v>
      </c>
      <c r="U111" s="4">
        <v>507971</v>
      </c>
      <c r="V111">
        <v>1</v>
      </c>
    </row>
    <row r="112" spans="1:22" x14ac:dyDescent="0.25">
      <c r="A112" t="s">
        <v>286</v>
      </c>
      <c r="B112" t="s">
        <v>15</v>
      </c>
      <c r="C112" t="s">
        <v>22</v>
      </c>
      <c r="D112" t="s">
        <v>24</v>
      </c>
      <c r="E112" t="s">
        <v>297</v>
      </c>
      <c r="F112">
        <v>599051</v>
      </c>
      <c r="U112" s="24" t="s">
        <v>91</v>
      </c>
      <c r="V112">
        <v>1</v>
      </c>
    </row>
    <row r="113" spans="1:22" x14ac:dyDescent="0.25">
      <c r="A113" t="s">
        <v>286</v>
      </c>
      <c r="B113" t="s">
        <v>15</v>
      </c>
      <c r="C113" t="s">
        <v>22</v>
      </c>
      <c r="D113" t="s">
        <v>24</v>
      </c>
      <c r="E113" t="s">
        <v>297</v>
      </c>
      <c r="F113">
        <v>599051</v>
      </c>
      <c r="U113" s="3" t="s">
        <v>92</v>
      </c>
      <c r="V113">
        <v>3</v>
      </c>
    </row>
    <row r="114" spans="1:22" x14ac:dyDescent="0.25">
      <c r="A114" t="s">
        <v>286</v>
      </c>
      <c r="B114" t="s">
        <v>15</v>
      </c>
      <c r="C114" t="s">
        <v>22</v>
      </c>
      <c r="D114" t="s">
        <v>24</v>
      </c>
      <c r="E114" t="s">
        <v>302</v>
      </c>
      <c r="F114">
        <v>599051</v>
      </c>
      <c r="U114" s="4">
        <v>551996</v>
      </c>
      <c r="V114">
        <v>3</v>
      </c>
    </row>
    <row r="115" spans="1:22" x14ac:dyDescent="0.25">
      <c r="A115" t="s">
        <v>286</v>
      </c>
      <c r="B115" t="s">
        <v>15</v>
      </c>
      <c r="C115" t="s">
        <v>22</v>
      </c>
      <c r="D115" t="s">
        <v>24</v>
      </c>
      <c r="E115" t="s">
        <v>297</v>
      </c>
      <c r="F115">
        <v>599051</v>
      </c>
      <c r="U115" s="24" t="s">
        <v>93</v>
      </c>
      <c r="V115">
        <v>3</v>
      </c>
    </row>
    <row r="116" spans="1:22" x14ac:dyDescent="0.25">
      <c r="A116" t="s">
        <v>286</v>
      </c>
      <c r="B116" t="s">
        <v>15</v>
      </c>
      <c r="C116" t="s">
        <v>22</v>
      </c>
      <c r="D116" t="s">
        <v>27</v>
      </c>
      <c r="E116" t="s">
        <v>308</v>
      </c>
      <c r="F116">
        <v>599051</v>
      </c>
      <c r="U116" s="3" t="s">
        <v>94</v>
      </c>
      <c r="V116">
        <v>61</v>
      </c>
    </row>
    <row r="117" spans="1:22" x14ac:dyDescent="0.25">
      <c r="A117" t="s">
        <v>290</v>
      </c>
      <c r="B117" t="s">
        <v>15</v>
      </c>
      <c r="C117" t="s">
        <v>22</v>
      </c>
      <c r="D117" t="s">
        <v>24</v>
      </c>
      <c r="E117" t="s">
        <v>297</v>
      </c>
      <c r="F117">
        <v>599051</v>
      </c>
      <c r="U117" s="4">
        <v>597635</v>
      </c>
      <c r="V117">
        <v>61</v>
      </c>
    </row>
    <row r="118" spans="1:22" x14ac:dyDescent="0.25">
      <c r="A118" t="s">
        <v>286</v>
      </c>
      <c r="B118" t="s">
        <v>15</v>
      </c>
      <c r="C118" t="s">
        <v>22</v>
      </c>
      <c r="D118" t="s">
        <v>27</v>
      </c>
      <c r="E118" t="s">
        <v>309</v>
      </c>
      <c r="F118">
        <v>599051</v>
      </c>
      <c r="U118" s="24" t="s">
        <v>95</v>
      </c>
      <c r="V118">
        <v>17</v>
      </c>
    </row>
    <row r="119" spans="1:22" x14ac:dyDescent="0.25">
      <c r="A119" t="s">
        <v>290</v>
      </c>
      <c r="B119" t="s">
        <v>15</v>
      </c>
      <c r="C119" t="s">
        <v>22</v>
      </c>
      <c r="D119" t="s">
        <v>24</v>
      </c>
      <c r="E119" t="s">
        <v>302</v>
      </c>
      <c r="F119">
        <v>599051</v>
      </c>
      <c r="U119" s="24" t="s">
        <v>96</v>
      </c>
      <c r="V119">
        <v>8</v>
      </c>
    </row>
    <row r="120" spans="1:22" x14ac:dyDescent="0.25">
      <c r="A120" t="s">
        <v>286</v>
      </c>
      <c r="B120" t="s">
        <v>15</v>
      </c>
      <c r="C120" t="s">
        <v>22</v>
      </c>
      <c r="D120" t="s">
        <v>27</v>
      </c>
      <c r="E120" t="s">
        <v>300</v>
      </c>
      <c r="F120">
        <v>599051</v>
      </c>
      <c r="U120" s="24" t="s">
        <v>97</v>
      </c>
      <c r="V120">
        <v>28</v>
      </c>
    </row>
    <row r="121" spans="1:22" x14ac:dyDescent="0.25">
      <c r="A121" t="s">
        <v>286</v>
      </c>
      <c r="B121" t="s">
        <v>15</v>
      </c>
      <c r="C121" t="s">
        <v>22</v>
      </c>
      <c r="D121" t="s">
        <v>24</v>
      </c>
      <c r="E121" t="s">
        <v>302</v>
      </c>
      <c r="F121">
        <v>599051</v>
      </c>
      <c r="U121" s="24" t="s">
        <v>98</v>
      </c>
      <c r="V121">
        <v>8</v>
      </c>
    </row>
    <row r="122" spans="1:22" x14ac:dyDescent="0.25">
      <c r="A122" t="s">
        <v>286</v>
      </c>
      <c r="B122" t="s">
        <v>15</v>
      </c>
      <c r="C122" t="s">
        <v>22</v>
      </c>
      <c r="D122" t="s">
        <v>24</v>
      </c>
      <c r="E122" t="s">
        <v>297</v>
      </c>
      <c r="F122">
        <v>599051</v>
      </c>
      <c r="U122" s="3" t="s">
        <v>99</v>
      </c>
      <c r="V122">
        <v>1</v>
      </c>
    </row>
    <row r="123" spans="1:22" x14ac:dyDescent="0.25">
      <c r="A123" t="s">
        <v>286</v>
      </c>
      <c r="B123" t="s">
        <v>15</v>
      </c>
      <c r="C123" t="s">
        <v>22</v>
      </c>
      <c r="D123" t="s">
        <v>25</v>
      </c>
      <c r="E123" t="s">
        <v>307</v>
      </c>
      <c r="F123">
        <v>599051</v>
      </c>
      <c r="U123" s="4">
        <v>598445</v>
      </c>
      <c r="V123">
        <v>1</v>
      </c>
    </row>
    <row r="124" spans="1:22" x14ac:dyDescent="0.25">
      <c r="A124" t="s">
        <v>286</v>
      </c>
      <c r="B124" t="s">
        <v>15</v>
      </c>
      <c r="C124" t="s">
        <v>22</v>
      </c>
      <c r="D124" t="s">
        <v>24</v>
      </c>
      <c r="E124" t="s">
        <v>297</v>
      </c>
      <c r="F124">
        <v>599051</v>
      </c>
      <c r="U124" s="24" t="s">
        <v>100</v>
      </c>
      <c r="V124">
        <v>1</v>
      </c>
    </row>
    <row r="125" spans="1:22" x14ac:dyDescent="0.25">
      <c r="A125" t="s">
        <v>286</v>
      </c>
      <c r="B125" t="s">
        <v>15</v>
      </c>
      <c r="C125" t="s">
        <v>22</v>
      </c>
      <c r="D125" t="s">
        <v>24</v>
      </c>
      <c r="E125" t="s">
        <v>297</v>
      </c>
      <c r="F125">
        <v>599051</v>
      </c>
      <c r="U125" s="3" t="s">
        <v>101</v>
      </c>
      <c r="V125">
        <v>28</v>
      </c>
    </row>
    <row r="126" spans="1:22" x14ac:dyDescent="0.25">
      <c r="A126" t="s">
        <v>288</v>
      </c>
      <c r="B126" t="s">
        <v>15</v>
      </c>
      <c r="C126" t="s">
        <v>22</v>
      </c>
      <c r="D126" t="s">
        <v>24</v>
      </c>
      <c r="E126" t="s">
        <v>297</v>
      </c>
      <c r="F126">
        <v>599051</v>
      </c>
      <c r="U126" s="4">
        <v>569551</v>
      </c>
      <c r="V126">
        <v>28</v>
      </c>
    </row>
    <row r="127" spans="1:22" x14ac:dyDescent="0.25">
      <c r="A127" t="s">
        <v>286</v>
      </c>
      <c r="B127" t="s">
        <v>15</v>
      </c>
      <c r="C127" t="s">
        <v>22</v>
      </c>
      <c r="D127" t="s">
        <v>24</v>
      </c>
      <c r="E127" t="s">
        <v>297</v>
      </c>
      <c r="F127">
        <v>599051</v>
      </c>
      <c r="U127" s="24" t="s">
        <v>102</v>
      </c>
      <c r="V127">
        <v>28</v>
      </c>
    </row>
    <row r="128" spans="1:22" x14ac:dyDescent="0.25">
      <c r="A128" t="s">
        <v>290</v>
      </c>
      <c r="B128" t="s">
        <v>15</v>
      </c>
      <c r="C128" t="s">
        <v>22</v>
      </c>
      <c r="D128" t="s">
        <v>24</v>
      </c>
      <c r="E128" t="s">
        <v>302</v>
      </c>
      <c r="F128">
        <v>599051</v>
      </c>
      <c r="U128" s="3" t="s">
        <v>103</v>
      </c>
      <c r="V128">
        <v>473</v>
      </c>
    </row>
    <row r="129" spans="1:22" x14ac:dyDescent="0.25">
      <c r="A129" t="s">
        <v>292</v>
      </c>
      <c r="B129" t="s">
        <v>15</v>
      </c>
      <c r="C129" t="s">
        <v>22</v>
      </c>
      <c r="D129" t="s">
        <v>24</v>
      </c>
      <c r="E129" t="s">
        <v>310</v>
      </c>
      <c r="F129">
        <v>599051</v>
      </c>
      <c r="U129" s="4">
        <v>505927</v>
      </c>
      <c r="V129">
        <v>473</v>
      </c>
    </row>
    <row r="130" spans="1:22" x14ac:dyDescent="0.25">
      <c r="A130" t="s">
        <v>290</v>
      </c>
      <c r="B130" t="s">
        <v>15</v>
      </c>
      <c r="C130" t="s">
        <v>22</v>
      </c>
      <c r="D130" t="s">
        <v>24</v>
      </c>
      <c r="E130" t="s">
        <v>302</v>
      </c>
      <c r="F130">
        <v>599051</v>
      </c>
      <c r="U130" s="24" t="s">
        <v>104</v>
      </c>
      <c r="V130">
        <v>6</v>
      </c>
    </row>
    <row r="131" spans="1:22" x14ac:dyDescent="0.25">
      <c r="A131" t="s">
        <v>286</v>
      </c>
      <c r="B131" t="s">
        <v>15</v>
      </c>
      <c r="C131" t="s">
        <v>22</v>
      </c>
      <c r="D131" t="s">
        <v>24</v>
      </c>
      <c r="E131" t="s">
        <v>297</v>
      </c>
      <c r="F131">
        <v>599051</v>
      </c>
      <c r="U131" s="24" t="s">
        <v>105</v>
      </c>
      <c r="V131">
        <v>2</v>
      </c>
    </row>
    <row r="132" spans="1:22" x14ac:dyDescent="0.25">
      <c r="A132" t="s">
        <v>290</v>
      </c>
      <c r="B132" t="s">
        <v>15</v>
      </c>
      <c r="C132" t="s">
        <v>22</v>
      </c>
      <c r="D132" t="s">
        <v>24</v>
      </c>
      <c r="E132" t="s">
        <v>302</v>
      </c>
      <c r="F132">
        <v>599051</v>
      </c>
      <c r="U132" s="24" t="s">
        <v>106</v>
      </c>
      <c r="V132">
        <v>230</v>
      </c>
    </row>
    <row r="133" spans="1:22" x14ac:dyDescent="0.25">
      <c r="A133" t="s">
        <v>290</v>
      </c>
      <c r="B133" t="s">
        <v>15</v>
      </c>
      <c r="C133" t="s">
        <v>22</v>
      </c>
      <c r="D133" t="s">
        <v>24</v>
      </c>
      <c r="E133" t="s">
        <v>297</v>
      </c>
      <c r="F133">
        <v>599051</v>
      </c>
      <c r="U133" s="24" t="s">
        <v>107</v>
      </c>
      <c r="V133">
        <v>6</v>
      </c>
    </row>
    <row r="134" spans="1:22" x14ac:dyDescent="0.25">
      <c r="A134" t="s">
        <v>290</v>
      </c>
      <c r="B134" t="s">
        <v>15</v>
      </c>
      <c r="C134" t="s">
        <v>22</v>
      </c>
      <c r="D134" t="s">
        <v>26</v>
      </c>
      <c r="E134" t="s">
        <v>305</v>
      </c>
      <c r="F134">
        <v>599051</v>
      </c>
      <c r="U134" s="24" t="s">
        <v>108</v>
      </c>
      <c r="V134">
        <v>16</v>
      </c>
    </row>
    <row r="135" spans="1:22" x14ac:dyDescent="0.25">
      <c r="A135" t="s">
        <v>290</v>
      </c>
      <c r="B135" t="s">
        <v>15</v>
      </c>
      <c r="C135" t="s">
        <v>22</v>
      </c>
      <c r="D135" t="s">
        <v>24</v>
      </c>
      <c r="E135" t="s">
        <v>302</v>
      </c>
      <c r="F135">
        <v>599051</v>
      </c>
      <c r="U135" s="24" t="s">
        <v>109</v>
      </c>
      <c r="V135">
        <v>176</v>
      </c>
    </row>
    <row r="136" spans="1:22" x14ac:dyDescent="0.25">
      <c r="A136" t="s">
        <v>290</v>
      </c>
      <c r="B136" t="s">
        <v>15</v>
      </c>
      <c r="C136" t="s">
        <v>22</v>
      </c>
      <c r="D136" t="s">
        <v>25</v>
      </c>
      <c r="E136" t="s">
        <v>307</v>
      </c>
      <c r="F136">
        <v>599051</v>
      </c>
      <c r="U136" s="24" t="s">
        <v>110</v>
      </c>
      <c r="V136">
        <v>18</v>
      </c>
    </row>
    <row r="137" spans="1:22" x14ac:dyDescent="0.25">
      <c r="A137" t="s">
        <v>290</v>
      </c>
      <c r="B137" t="s">
        <v>15</v>
      </c>
      <c r="C137" t="s">
        <v>22</v>
      </c>
      <c r="D137" t="s">
        <v>24</v>
      </c>
      <c r="E137" t="s">
        <v>297</v>
      </c>
      <c r="F137">
        <v>599051</v>
      </c>
      <c r="U137" s="24" t="s">
        <v>111</v>
      </c>
      <c r="V137">
        <v>18</v>
      </c>
    </row>
    <row r="138" spans="1:22" x14ac:dyDescent="0.25">
      <c r="A138" t="s">
        <v>290</v>
      </c>
      <c r="B138" t="s">
        <v>15</v>
      </c>
      <c r="C138" t="s">
        <v>22</v>
      </c>
      <c r="D138" t="s">
        <v>24</v>
      </c>
      <c r="E138" t="s">
        <v>297</v>
      </c>
      <c r="F138">
        <v>599051</v>
      </c>
      <c r="U138" s="24" t="s">
        <v>112</v>
      </c>
      <c r="V138">
        <v>1</v>
      </c>
    </row>
    <row r="139" spans="1:22" x14ac:dyDescent="0.25">
      <c r="A139" t="s">
        <v>290</v>
      </c>
      <c r="B139" t="s">
        <v>15</v>
      </c>
      <c r="C139" t="s">
        <v>22</v>
      </c>
      <c r="D139" t="s">
        <v>25</v>
      </c>
      <c r="E139" t="s">
        <v>301</v>
      </c>
      <c r="F139">
        <v>599051</v>
      </c>
      <c r="U139" s="3" t="s">
        <v>113</v>
      </c>
      <c r="V139">
        <v>1</v>
      </c>
    </row>
    <row r="140" spans="1:22" x14ac:dyDescent="0.25">
      <c r="A140" t="s">
        <v>290</v>
      </c>
      <c r="B140" t="s">
        <v>15</v>
      </c>
      <c r="C140" t="s">
        <v>22</v>
      </c>
      <c r="D140" t="s">
        <v>24</v>
      </c>
      <c r="E140" t="s">
        <v>297</v>
      </c>
      <c r="F140">
        <v>599051</v>
      </c>
      <c r="U140" s="4">
        <v>599069</v>
      </c>
      <c r="V140">
        <v>1</v>
      </c>
    </row>
    <row r="141" spans="1:22" x14ac:dyDescent="0.25">
      <c r="A141" t="s">
        <v>290</v>
      </c>
      <c r="B141" t="s">
        <v>15</v>
      </c>
      <c r="C141" t="s">
        <v>22</v>
      </c>
      <c r="D141" t="s">
        <v>25</v>
      </c>
      <c r="E141" t="s">
        <v>307</v>
      </c>
      <c r="F141">
        <v>599051</v>
      </c>
      <c r="U141" s="24" t="s">
        <v>114</v>
      </c>
      <c r="V141">
        <v>1</v>
      </c>
    </row>
    <row r="142" spans="1:22" x14ac:dyDescent="0.25">
      <c r="A142" t="s">
        <v>286</v>
      </c>
      <c r="B142" t="s">
        <v>15</v>
      </c>
      <c r="C142" t="s">
        <v>22</v>
      </c>
      <c r="D142" t="s">
        <v>25</v>
      </c>
      <c r="E142" t="s">
        <v>307</v>
      </c>
      <c r="F142">
        <v>599051</v>
      </c>
      <c r="U142" s="3" t="s">
        <v>115</v>
      </c>
      <c r="V142">
        <v>149</v>
      </c>
    </row>
    <row r="143" spans="1:22" x14ac:dyDescent="0.25">
      <c r="A143" t="s">
        <v>290</v>
      </c>
      <c r="B143" t="s">
        <v>15</v>
      </c>
      <c r="C143" t="s">
        <v>22</v>
      </c>
      <c r="D143" t="s">
        <v>24</v>
      </c>
      <c r="E143" t="s">
        <v>302</v>
      </c>
      <c r="F143">
        <v>599051</v>
      </c>
      <c r="U143" s="4">
        <v>554821</v>
      </c>
      <c r="V143">
        <v>149</v>
      </c>
    </row>
    <row r="144" spans="1:22" x14ac:dyDescent="0.25">
      <c r="A144" t="s">
        <v>290</v>
      </c>
      <c r="B144" t="s">
        <v>15</v>
      </c>
      <c r="C144" t="s">
        <v>22</v>
      </c>
      <c r="D144" t="s">
        <v>24</v>
      </c>
      <c r="E144" t="s">
        <v>302</v>
      </c>
      <c r="F144">
        <v>599051</v>
      </c>
      <c r="U144" s="24" t="s">
        <v>116</v>
      </c>
      <c r="V144">
        <v>6</v>
      </c>
    </row>
    <row r="145" spans="1:22" x14ac:dyDescent="0.25">
      <c r="A145" t="s">
        <v>290</v>
      </c>
      <c r="B145" t="s">
        <v>15</v>
      </c>
      <c r="C145" t="s">
        <v>22</v>
      </c>
      <c r="D145" t="s">
        <v>25</v>
      </c>
      <c r="E145" t="s">
        <v>306</v>
      </c>
      <c r="F145">
        <v>599051</v>
      </c>
      <c r="U145" s="24" t="s">
        <v>117</v>
      </c>
      <c r="V145">
        <v>39</v>
      </c>
    </row>
    <row r="146" spans="1:22" x14ac:dyDescent="0.25">
      <c r="A146" t="s">
        <v>290</v>
      </c>
      <c r="B146" t="s">
        <v>15</v>
      </c>
      <c r="C146" t="s">
        <v>22</v>
      </c>
      <c r="D146" t="s">
        <v>27</v>
      </c>
      <c r="E146" t="s">
        <v>300</v>
      </c>
      <c r="F146">
        <v>599051</v>
      </c>
      <c r="U146" s="24" t="s">
        <v>118</v>
      </c>
      <c r="V146">
        <v>5</v>
      </c>
    </row>
    <row r="147" spans="1:22" x14ac:dyDescent="0.25">
      <c r="A147" t="s">
        <v>290</v>
      </c>
      <c r="B147" t="s">
        <v>15</v>
      </c>
      <c r="C147" t="s">
        <v>22</v>
      </c>
      <c r="D147" t="s">
        <v>26</v>
      </c>
      <c r="E147" t="s">
        <v>311</v>
      </c>
      <c r="F147">
        <v>599051</v>
      </c>
      <c r="U147" s="24" t="s">
        <v>119</v>
      </c>
      <c r="V147">
        <v>40</v>
      </c>
    </row>
    <row r="148" spans="1:22" x14ac:dyDescent="0.25">
      <c r="A148" t="s">
        <v>290</v>
      </c>
      <c r="B148" t="s">
        <v>15</v>
      </c>
      <c r="C148" t="s">
        <v>22</v>
      </c>
      <c r="D148" t="s">
        <v>27</v>
      </c>
      <c r="E148" t="s">
        <v>299</v>
      </c>
      <c r="F148">
        <v>599051</v>
      </c>
      <c r="U148" s="24" t="s">
        <v>120</v>
      </c>
      <c r="V148">
        <v>3</v>
      </c>
    </row>
    <row r="149" spans="1:22" x14ac:dyDescent="0.25">
      <c r="A149" t="s">
        <v>290</v>
      </c>
      <c r="B149" t="s">
        <v>15</v>
      </c>
      <c r="C149" t="s">
        <v>22</v>
      </c>
      <c r="D149" t="s">
        <v>25</v>
      </c>
      <c r="E149" t="s">
        <v>301</v>
      </c>
      <c r="F149">
        <v>599051</v>
      </c>
      <c r="U149" s="24" t="s">
        <v>121</v>
      </c>
      <c r="V149">
        <v>4</v>
      </c>
    </row>
    <row r="150" spans="1:22" x14ac:dyDescent="0.25">
      <c r="A150" t="s">
        <v>290</v>
      </c>
      <c r="B150" t="s">
        <v>15</v>
      </c>
      <c r="C150" t="s">
        <v>22</v>
      </c>
      <c r="D150" t="s">
        <v>24</v>
      </c>
      <c r="E150" t="s">
        <v>297</v>
      </c>
      <c r="F150">
        <v>599051</v>
      </c>
      <c r="U150" s="24" t="s">
        <v>122</v>
      </c>
      <c r="V150">
        <v>16</v>
      </c>
    </row>
    <row r="151" spans="1:22" x14ac:dyDescent="0.25">
      <c r="A151" t="s">
        <v>290</v>
      </c>
      <c r="B151" t="s">
        <v>15</v>
      </c>
      <c r="C151" t="s">
        <v>22</v>
      </c>
      <c r="D151" t="s">
        <v>25</v>
      </c>
      <c r="E151" t="s">
        <v>307</v>
      </c>
      <c r="F151">
        <v>599051</v>
      </c>
      <c r="U151" s="24" t="s">
        <v>123</v>
      </c>
      <c r="V151">
        <v>8</v>
      </c>
    </row>
    <row r="152" spans="1:22" x14ac:dyDescent="0.25">
      <c r="A152" t="s">
        <v>290</v>
      </c>
      <c r="B152" t="s">
        <v>15</v>
      </c>
      <c r="C152" t="s">
        <v>22</v>
      </c>
      <c r="D152" t="s">
        <v>25</v>
      </c>
      <c r="E152" t="s">
        <v>312</v>
      </c>
      <c r="F152">
        <v>599051</v>
      </c>
      <c r="U152" s="24" t="s">
        <v>124</v>
      </c>
      <c r="V152">
        <v>1</v>
      </c>
    </row>
    <row r="153" spans="1:22" x14ac:dyDescent="0.25">
      <c r="A153" t="s">
        <v>290</v>
      </c>
      <c r="B153" t="s">
        <v>15</v>
      </c>
      <c r="C153" t="s">
        <v>22</v>
      </c>
      <c r="D153" t="s">
        <v>24</v>
      </c>
      <c r="E153" t="s">
        <v>297</v>
      </c>
      <c r="F153">
        <v>599051</v>
      </c>
      <c r="U153" s="24" t="s">
        <v>125</v>
      </c>
      <c r="V153">
        <v>23</v>
      </c>
    </row>
    <row r="154" spans="1:22" x14ac:dyDescent="0.25">
      <c r="A154" t="s">
        <v>290</v>
      </c>
      <c r="B154" t="s">
        <v>15</v>
      </c>
      <c r="C154" t="s">
        <v>22</v>
      </c>
      <c r="D154" t="s">
        <v>24</v>
      </c>
      <c r="E154" t="s">
        <v>313</v>
      </c>
      <c r="F154">
        <v>599051</v>
      </c>
      <c r="U154" s="24" t="s">
        <v>126</v>
      </c>
      <c r="V154">
        <v>4</v>
      </c>
    </row>
    <row r="155" spans="1:22" x14ac:dyDescent="0.25">
      <c r="A155" t="s">
        <v>290</v>
      </c>
      <c r="B155" t="s">
        <v>15</v>
      </c>
      <c r="C155" t="s">
        <v>22</v>
      </c>
      <c r="D155" t="s">
        <v>25</v>
      </c>
      <c r="E155" t="s">
        <v>301</v>
      </c>
      <c r="F155">
        <v>599051</v>
      </c>
      <c r="U155" s="3" t="s">
        <v>127</v>
      </c>
      <c r="V155">
        <v>4</v>
      </c>
    </row>
    <row r="156" spans="1:22" x14ac:dyDescent="0.25">
      <c r="A156" t="s">
        <v>290</v>
      </c>
      <c r="B156" t="s">
        <v>15</v>
      </c>
      <c r="C156" t="s">
        <v>22</v>
      </c>
      <c r="D156" t="s">
        <v>24</v>
      </c>
      <c r="E156" t="s">
        <v>304</v>
      </c>
      <c r="F156">
        <v>599051</v>
      </c>
      <c r="U156" s="4">
        <v>599077</v>
      </c>
      <c r="V156">
        <v>4</v>
      </c>
    </row>
    <row r="157" spans="1:22" x14ac:dyDescent="0.25">
      <c r="A157" t="s">
        <v>290</v>
      </c>
      <c r="B157" t="s">
        <v>15</v>
      </c>
      <c r="C157" t="s">
        <v>22</v>
      </c>
      <c r="D157" t="s">
        <v>25</v>
      </c>
      <c r="E157" t="s">
        <v>301</v>
      </c>
      <c r="F157">
        <v>599051</v>
      </c>
      <c r="U157" s="24" t="s">
        <v>128</v>
      </c>
      <c r="V157">
        <v>4</v>
      </c>
    </row>
    <row r="158" spans="1:22" x14ac:dyDescent="0.25">
      <c r="A158" t="s">
        <v>290</v>
      </c>
      <c r="B158" t="s">
        <v>15</v>
      </c>
      <c r="C158" t="s">
        <v>22</v>
      </c>
      <c r="D158" t="s">
        <v>25</v>
      </c>
      <c r="E158" t="s">
        <v>307</v>
      </c>
      <c r="F158">
        <v>599051</v>
      </c>
      <c r="U158" s="3" t="s">
        <v>129</v>
      </c>
      <c r="V158">
        <v>2</v>
      </c>
    </row>
    <row r="159" spans="1:22" x14ac:dyDescent="0.25">
      <c r="A159" t="s">
        <v>290</v>
      </c>
      <c r="B159" t="s">
        <v>15</v>
      </c>
      <c r="C159" t="s">
        <v>22</v>
      </c>
      <c r="D159" t="s">
        <v>25</v>
      </c>
      <c r="E159" t="s">
        <v>307</v>
      </c>
      <c r="F159">
        <v>599051</v>
      </c>
      <c r="U159" s="4">
        <v>509647</v>
      </c>
      <c r="V159">
        <v>2</v>
      </c>
    </row>
    <row r="160" spans="1:22" x14ac:dyDescent="0.25">
      <c r="A160" t="s">
        <v>290</v>
      </c>
      <c r="B160" t="s">
        <v>15</v>
      </c>
      <c r="C160" t="s">
        <v>22</v>
      </c>
      <c r="D160" t="s">
        <v>27</v>
      </c>
      <c r="E160" t="s">
        <v>299</v>
      </c>
      <c r="F160">
        <v>599051</v>
      </c>
      <c r="U160" s="24" t="s">
        <v>130</v>
      </c>
      <c r="V160">
        <v>2</v>
      </c>
    </row>
    <row r="161" spans="1:22" x14ac:dyDescent="0.25">
      <c r="A161" t="s">
        <v>290</v>
      </c>
      <c r="B161" t="s">
        <v>15</v>
      </c>
      <c r="C161" t="s">
        <v>22</v>
      </c>
      <c r="D161" t="s">
        <v>25</v>
      </c>
      <c r="E161" t="s">
        <v>301</v>
      </c>
      <c r="F161">
        <v>599051</v>
      </c>
      <c r="U161" s="3" t="s">
        <v>131</v>
      </c>
      <c r="V161">
        <v>4</v>
      </c>
    </row>
    <row r="162" spans="1:22" x14ac:dyDescent="0.25">
      <c r="A162" t="s">
        <v>290</v>
      </c>
      <c r="B162" t="s">
        <v>15</v>
      </c>
      <c r="C162" t="s">
        <v>22</v>
      </c>
      <c r="D162" t="s">
        <v>25</v>
      </c>
      <c r="E162" t="s">
        <v>307</v>
      </c>
      <c r="F162">
        <v>599051</v>
      </c>
      <c r="U162" s="4">
        <v>599107</v>
      </c>
      <c r="V162">
        <v>4</v>
      </c>
    </row>
    <row r="163" spans="1:22" x14ac:dyDescent="0.25">
      <c r="A163" t="s">
        <v>288</v>
      </c>
      <c r="B163" t="s">
        <v>15</v>
      </c>
      <c r="C163" t="s">
        <v>22</v>
      </c>
      <c r="D163" t="s">
        <v>27</v>
      </c>
      <c r="E163" t="s">
        <v>300</v>
      </c>
      <c r="F163">
        <v>599051</v>
      </c>
      <c r="U163" s="24" t="s">
        <v>132</v>
      </c>
      <c r="V163">
        <v>4</v>
      </c>
    </row>
    <row r="164" spans="1:22" x14ac:dyDescent="0.25">
      <c r="A164" t="s">
        <v>290</v>
      </c>
      <c r="B164" t="s">
        <v>15</v>
      </c>
      <c r="C164" t="s">
        <v>22</v>
      </c>
      <c r="D164" t="s">
        <v>24</v>
      </c>
      <c r="E164" t="s">
        <v>302</v>
      </c>
      <c r="F164">
        <v>599051</v>
      </c>
      <c r="U164" s="3" t="s">
        <v>133</v>
      </c>
      <c r="V164">
        <v>2</v>
      </c>
    </row>
    <row r="165" spans="1:22" x14ac:dyDescent="0.25">
      <c r="A165" t="s">
        <v>290</v>
      </c>
      <c r="B165" t="s">
        <v>15</v>
      </c>
      <c r="C165" t="s">
        <v>22</v>
      </c>
      <c r="D165" t="s">
        <v>27</v>
      </c>
      <c r="E165" t="s">
        <v>300</v>
      </c>
      <c r="F165">
        <v>599051</v>
      </c>
      <c r="U165" s="4">
        <v>599832</v>
      </c>
      <c r="V165">
        <v>2</v>
      </c>
    </row>
    <row r="166" spans="1:22" x14ac:dyDescent="0.25">
      <c r="A166" t="s">
        <v>290</v>
      </c>
      <c r="B166" t="s">
        <v>15</v>
      </c>
      <c r="C166" t="s">
        <v>22</v>
      </c>
      <c r="D166" t="s">
        <v>27</v>
      </c>
      <c r="E166" t="s">
        <v>300</v>
      </c>
      <c r="F166">
        <v>599051</v>
      </c>
      <c r="U166" s="24" t="s">
        <v>134</v>
      </c>
      <c r="V166">
        <v>2</v>
      </c>
    </row>
    <row r="167" spans="1:22" x14ac:dyDescent="0.25">
      <c r="A167" t="s">
        <v>290</v>
      </c>
      <c r="B167" t="s">
        <v>15</v>
      </c>
      <c r="C167" t="s">
        <v>22</v>
      </c>
      <c r="D167" t="s">
        <v>24</v>
      </c>
      <c r="E167" t="s">
        <v>297</v>
      </c>
      <c r="F167">
        <v>599051</v>
      </c>
      <c r="U167" s="3" t="s">
        <v>135</v>
      </c>
      <c r="V167">
        <v>2</v>
      </c>
    </row>
    <row r="168" spans="1:22" x14ac:dyDescent="0.25">
      <c r="A168" t="s">
        <v>290</v>
      </c>
      <c r="B168" t="s">
        <v>15</v>
      </c>
      <c r="C168" t="s">
        <v>22</v>
      </c>
      <c r="D168" t="s">
        <v>27</v>
      </c>
      <c r="E168" t="s">
        <v>300</v>
      </c>
      <c r="F168">
        <v>599051</v>
      </c>
      <c r="U168" s="4">
        <v>551881</v>
      </c>
      <c r="V168">
        <v>2</v>
      </c>
    </row>
    <row r="169" spans="1:22" x14ac:dyDescent="0.25">
      <c r="A169" t="s">
        <v>290</v>
      </c>
      <c r="B169" t="s">
        <v>15</v>
      </c>
      <c r="C169" t="s">
        <v>22</v>
      </c>
      <c r="D169" t="s">
        <v>28</v>
      </c>
      <c r="E169" t="s">
        <v>314</v>
      </c>
      <c r="F169">
        <v>599051</v>
      </c>
      <c r="U169" s="24" t="s">
        <v>136</v>
      </c>
      <c r="V169">
        <v>2</v>
      </c>
    </row>
    <row r="170" spans="1:22" x14ac:dyDescent="0.25">
      <c r="A170" t="s">
        <v>291</v>
      </c>
      <c r="B170" t="s">
        <v>15</v>
      </c>
      <c r="C170" t="s">
        <v>22</v>
      </c>
      <c r="D170" t="s">
        <v>27</v>
      </c>
      <c r="E170" t="s">
        <v>300</v>
      </c>
      <c r="F170">
        <v>599051</v>
      </c>
      <c r="U170" s="3" t="s">
        <v>137</v>
      </c>
      <c r="V170">
        <v>2</v>
      </c>
    </row>
    <row r="171" spans="1:22" x14ac:dyDescent="0.25">
      <c r="A171" t="s">
        <v>292</v>
      </c>
      <c r="B171" t="s">
        <v>15</v>
      </c>
      <c r="C171" t="s">
        <v>22</v>
      </c>
      <c r="D171" t="s">
        <v>27</v>
      </c>
      <c r="E171" t="s">
        <v>300</v>
      </c>
      <c r="F171">
        <v>599051</v>
      </c>
      <c r="U171" s="4">
        <v>598739</v>
      </c>
      <c r="V171">
        <v>2</v>
      </c>
    </row>
    <row r="172" spans="1:22" x14ac:dyDescent="0.25">
      <c r="A172" t="s">
        <v>292</v>
      </c>
      <c r="B172" t="s">
        <v>15</v>
      </c>
      <c r="C172" t="s">
        <v>22</v>
      </c>
      <c r="D172" t="s">
        <v>27</v>
      </c>
      <c r="E172" t="s">
        <v>300</v>
      </c>
      <c r="F172">
        <v>599051</v>
      </c>
      <c r="U172" s="24" t="s">
        <v>138</v>
      </c>
      <c r="V172">
        <v>2</v>
      </c>
    </row>
    <row r="173" spans="1:22" x14ac:dyDescent="0.25">
      <c r="A173" t="s">
        <v>290</v>
      </c>
      <c r="B173" t="s">
        <v>15</v>
      </c>
      <c r="C173" t="s">
        <v>22</v>
      </c>
      <c r="D173" t="s">
        <v>24</v>
      </c>
      <c r="E173" t="s">
        <v>302</v>
      </c>
      <c r="F173">
        <v>599051</v>
      </c>
      <c r="U173" s="3" t="s">
        <v>158</v>
      </c>
      <c r="V173">
        <v>1</v>
      </c>
    </row>
    <row r="174" spans="1:22" x14ac:dyDescent="0.25">
      <c r="A174" t="s">
        <v>290</v>
      </c>
      <c r="B174" t="s">
        <v>15</v>
      </c>
      <c r="C174" t="s">
        <v>22</v>
      </c>
      <c r="D174" t="s">
        <v>27</v>
      </c>
      <c r="E174" t="s">
        <v>300</v>
      </c>
      <c r="F174">
        <v>599051</v>
      </c>
      <c r="U174" s="4">
        <v>510378</v>
      </c>
      <c r="V174">
        <v>1</v>
      </c>
    </row>
    <row r="175" spans="1:22" x14ac:dyDescent="0.25">
      <c r="A175" t="s">
        <v>290</v>
      </c>
      <c r="B175" t="s">
        <v>15</v>
      </c>
      <c r="C175" t="s">
        <v>22</v>
      </c>
      <c r="D175" t="s">
        <v>26</v>
      </c>
      <c r="E175" t="s">
        <v>305</v>
      </c>
      <c r="F175">
        <v>599051</v>
      </c>
      <c r="U175" s="24" t="s">
        <v>159</v>
      </c>
      <c r="V175">
        <v>1</v>
      </c>
    </row>
    <row r="176" spans="1:22" x14ac:dyDescent="0.25">
      <c r="A176" t="s">
        <v>288</v>
      </c>
      <c r="B176" t="s">
        <v>15</v>
      </c>
      <c r="C176" t="s">
        <v>22</v>
      </c>
      <c r="D176" t="s">
        <v>25</v>
      </c>
      <c r="E176" t="s">
        <v>301</v>
      </c>
      <c r="F176">
        <v>599051</v>
      </c>
      <c r="U176" s="3" t="s">
        <v>139</v>
      </c>
      <c r="V176">
        <v>21</v>
      </c>
    </row>
    <row r="177" spans="1:22" x14ac:dyDescent="0.25">
      <c r="A177" t="s">
        <v>290</v>
      </c>
      <c r="B177" t="s">
        <v>15</v>
      </c>
      <c r="C177" t="s">
        <v>22</v>
      </c>
      <c r="D177" t="s">
        <v>25</v>
      </c>
      <c r="E177" t="s">
        <v>301</v>
      </c>
      <c r="F177">
        <v>599051</v>
      </c>
      <c r="U177" s="4">
        <v>597899</v>
      </c>
      <c r="V177">
        <v>21</v>
      </c>
    </row>
    <row r="178" spans="1:22" x14ac:dyDescent="0.25">
      <c r="A178" t="s">
        <v>290</v>
      </c>
      <c r="B178" t="s">
        <v>15</v>
      </c>
      <c r="C178" t="s">
        <v>22</v>
      </c>
      <c r="D178" t="s">
        <v>27</v>
      </c>
      <c r="E178" t="s">
        <v>300</v>
      </c>
      <c r="F178">
        <v>599051</v>
      </c>
      <c r="U178" s="24" t="s">
        <v>140</v>
      </c>
      <c r="V178">
        <v>12</v>
      </c>
    </row>
    <row r="179" spans="1:22" x14ac:dyDescent="0.25">
      <c r="A179" t="s">
        <v>290</v>
      </c>
      <c r="B179" t="s">
        <v>15</v>
      </c>
      <c r="C179" t="s">
        <v>22</v>
      </c>
      <c r="D179" t="s">
        <v>25</v>
      </c>
      <c r="E179" t="s">
        <v>301</v>
      </c>
      <c r="F179">
        <v>599051</v>
      </c>
      <c r="U179" s="24" t="s">
        <v>141</v>
      </c>
      <c r="V179">
        <v>9</v>
      </c>
    </row>
    <row r="180" spans="1:22" x14ac:dyDescent="0.25">
      <c r="A180" t="s">
        <v>290</v>
      </c>
      <c r="B180" t="s">
        <v>15</v>
      </c>
      <c r="C180" t="s">
        <v>22</v>
      </c>
      <c r="D180" t="s">
        <v>25</v>
      </c>
      <c r="E180" t="s">
        <v>301</v>
      </c>
      <c r="F180">
        <v>599051</v>
      </c>
      <c r="U180" s="3" t="s">
        <v>142</v>
      </c>
      <c r="V180">
        <v>1</v>
      </c>
    </row>
    <row r="181" spans="1:22" x14ac:dyDescent="0.25">
      <c r="A181" t="s">
        <v>292</v>
      </c>
      <c r="B181" t="s">
        <v>15</v>
      </c>
      <c r="C181" t="s">
        <v>22</v>
      </c>
      <c r="D181" t="s">
        <v>25</v>
      </c>
      <c r="E181" t="s">
        <v>301</v>
      </c>
      <c r="F181">
        <v>599051</v>
      </c>
      <c r="U181" s="4">
        <v>510491</v>
      </c>
      <c r="V181">
        <v>1</v>
      </c>
    </row>
    <row r="182" spans="1:22" x14ac:dyDescent="0.25">
      <c r="A182" t="s">
        <v>291</v>
      </c>
      <c r="B182" t="s">
        <v>15</v>
      </c>
      <c r="C182" t="s">
        <v>22</v>
      </c>
      <c r="D182" t="s">
        <v>25</v>
      </c>
      <c r="E182" t="s">
        <v>306</v>
      </c>
      <c r="F182">
        <v>599051</v>
      </c>
      <c r="U182" s="24" t="s">
        <v>143</v>
      </c>
      <c r="V182">
        <v>1</v>
      </c>
    </row>
    <row r="183" spans="1:22" x14ac:dyDescent="0.25">
      <c r="A183" t="s">
        <v>290</v>
      </c>
      <c r="B183" t="s">
        <v>15</v>
      </c>
      <c r="C183" t="s">
        <v>22</v>
      </c>
      <c r="D183" t="s">
        <v>24</v>
      </c>
      <c r="E183" t="s">
        <v>297</v>
      </c>
      <c r="F183">
        <v>599051</v>
      </c>
      <c r="U183" s="3" t="s">
        <v>144</v>
      </c>
      <c r="V183">
        <v>4</v>
      </c>
    </row>
    <row r="184" spans="1:22" x14ac:dyDescent="0.25">
      <c r="A184" t="s">
        <v>291</v>
      </c>
      <c r="B184" t="s">
        <v>15</v>
      </c>
      <c r="C184" t="s">
        <v>22</v>
      </c>
      <c r="D184" t="s">
        <v>24</v>
      </c>
      <c r="E184" t="s">
        <v>302</v>
      </c>
      <c r="F184">
        <v>599051</v>
      </c>
      <c r="U184" s="4">
        <v>597911</v>
      </c>
      <c r="V184">
        <v>4</v>
      </c>
    </row>
    <row r="185" spans="1:22" x14ac:dyDescent="0.25">
      <c r="A185" t="s">
        <v>291</v>
      </c>
      <c r="B185" t="s">
        <v>15</v>
      </c>
      <c r="C185" t="s">
        <v>22</v>
      </c>
      <c r="D185" t="s">
        <v>24</v>
      </c>
      <c r="E185" t="s">
        <v>302</v>
      </c>
      <c r="F185">
        <v>599051</v>
      </c>
      <c r="U185" s="24" t="s">
        <v>145</v>
      </c>
      <c r="V185">
        <v>4</v>
      </c>
    </row>
    <row r="186" spans="1:22" x14ac:dyDescent="0.25">
      <c r="A186" t="s">
        <v>290</v>
      </c>
      <c r="B186" t="s">
        <v>15</v>
      </c>
      <c r="C186" t="s">
        <v>22</v>
      </c>
      <c r="D186" t="s">
        <v>27</v>
      </c>
      <c r="E186" t="s">
        <v>299</v>
      </c>
      <c r="F186">
        <v>599051</v>
      </c>
      <c r="U186" s="3" t="s">
        <v>146</v>
      </c>
      <c r="V186">
        <v>3</v>
      </c>
    </row>
    <row r="187" spans="1:22" x14ac:dyDescent="0.25">
      <c r="A187" t="s">
        <v>290</v>
      </c>
      <c r="B187" t="s">
        <v>15</v>
      </c>
      <c r="C187" t="s">
        <v>22</v>
      </c>
      <c r="D187" t="s">
        <v>25</v>
      </c>
      <c r="E187" t="s">
        <v>301</v>
      </c>
      <c r="F187">
        <v>599051</v>
      </c>
      <c r="U187" s="4">
        <v>597937</v>
      </c>
      <c r="V187">
        <v>3</v>
      </c>
    </row>
    <row r="188" spans="1:22" x14ac:dyDescent="0.25">
      <c r="A188" t="s">
        <v>290</v>
      </c>
      <c r="B188" t="s">
        <v>15</v>
      </c>
      <c r="C188" t="s">
        <v>22</v>
      </c>
      <c r="D188" t="s">
        <v>24</v>
      </c>
      <c r="E188" t="s">
        <v>297</v>
      </c>
      <c r="F188">
        <v>599051</v>
      </c>
      <c r="U188" s="24" t="s">
        <v>147</v>
      </c>
      <c r="V188">
        <v>3</v>
      </c>
    </row>
    <row r="189" spans="1:22" x14ac:dyDescent="0.25">
      <c r="A189" t="s">
        <v>288</v>
      </c>
      <c r="B189" t="s">
        <v>15</v>
      </c>
      <c r="C189" t="s">
        <v>22</v>
      </c>
      <c r="D189" t="s">
        <v>25</v>
      </c>
      <c r="E189" t="s">
        <v>307</v>
      </c>
      <c r="F189">
        <v>599051</v>
      </c>
      <c r="U189" s="3" t="s">
        <v>148</v>
      </c>
      <c r="V189">
        <v>1</v>
      </c>
    </row>
    <row r="190" spans="1:22" x14ac:dyDescent="0.25">
      <c r="A190" t="s">
        <v>288</v>
      </c>
      <c r="B190" t="s">
        <v>15</v>
      </c>
      <c r="C190" t="s">
        <v>22</v>
      </c>
      <c r="D190" t="s">
        <v>26</v>
      </c>
      <c r="E190" t="s">
        <v>311</v>
      </c>
      <c r="F190">
        <v>599051</v>
      </c>
      <c r="U190" s="4">
        <v>510882</v>
      </c>
      <c r="V190">
        <v>1</v>
      </c>
    </row>
    <row r="191" spans="1:22" x14ac:dyDescent="0.25">
      <c r="A191" t="s">
        <v>290</v>
      </c>
      <c r="B191" t="s">
        <v>15</v>
      </c>
      <c r="C191" t="s">
        <v>22</v>
      </c>
      <c r="D191" t="s">
        <v>25</v>
      </c>
      <c r="E191" t="s">
        <v>301</v>
      </c>
      <c r="F191">
        <v>599051</v>
      </c>
      <c r="U191" s="24" t="s">
        <v>149</v>
      </c>
      <c r="V191">
        <v>1</v>
      </c>
    </row>
    <row r="192" spans="1:22" x14ac:dyDescent="0.25">
      <c r="A192" t="s">
        <v>291</v>
      </c>
      <c r="B192" t="s">
        <v>15</v>
      </c>
      <c r="C192" t="s">
        <v>22</v>
      </c>
      <c r="D192" t="s">
        <v>24</v>
      </c>
      <c r="E192" t="s">
        <v>297</v>
      </c>
      <c r="F192">
        <v>599051</v>
      </c>
      <c r="U192" s="3" t="s">
        <v>150</v>
      </c>
      <c r="V192">
        <v>1</v>
      </c>
    </row>
    <row r="193" spans="1:22" x14ac:dyDescent="0.25">
      <c r="A193" t="s">
        <v>292</v>
      </c>
      <c r="B193" t="s">
        <v>15</v>
      </c>
      <c r="C193" t="s">
        <v>22</v>
      </c>
      <c r="D193" t="s">
        <v>24</v>
      </c>
      <c r="E193" t="s">
        <v>297</v>
      </c>
      <c r="F193">
        <v>599051</v>
      </c>
      <c r="U193" s="4">
        <v>568422</v>
      </c>
      <c r="V193">
        <v>1</v>
      </c>
    </row>
    <row r="194" spans="1:22" x14ac:dyDescent="0.25">
      <c r="A194" t="s">
        <v>290</v>
      </c>
      <c r="B194" t="s">
        <v>15</v>
      </c>
      <c r="C194" t="s">
        <v>22</v>
      </c>
      <c r="D194" t="s">
        <v>24</v>
      </c>
      <c r="E194" t="s">
        <v>302</v>
      </c>
      <c r="F194">
        <v>599051</v>
      </c>
      <c r="U194" s="24" t="s">
        <v>151</v>
      </c>
      <c r="V194">
        <v>1</v>
      </c>
    </row>
    <row r="195" spans="1:22" x14ac:dyDescent="0.25">
      <c r="A195" t="s">
        <v>290</v>
      </c>
      <c r="B195" t="s">
        <v>15</v>
      </c>
      <c r="C195" t="s">
        <v>22</v>
      </c>
      <c r="D195" t="s">
        <v>24</v>
      </c>
      <c r="E195" t="s">
        <v>302</v>
      </c>
      <c r="F195">
        <v>599051</v>
      </c>
      <c r="U195" s="3" t="s">
        <v>152</v>
      </c>
      <c r="V195">
        <v>15</v>
      </c>
    </row>
    <row r="196" spans="1:22" x14ac:dyDescent="0.25">
      <c r="A196" t="s">
        <v>290</v>
      </c>
      <c r="B196" t="s">
        <v>15</v>
      </c>
      <c r="C196" t="s">
        <v>22</v>
      </c>
      <c r="D196" t="s">
        <v>24</v>
      </c>
      <c r="E196" t="s">
        <v>297</v>
      </c>
      <c r="F196">
        <v>599051</v>
      </c>
      <c r="U196" s="4">
        <v>597961</v>
      </c>
      <c r="V196">
        <v>15</v>
      </c>
    </row>
    <row r="197" spans="1:22" x14ac:dyDescent="0.25">
      <c r="A197" t="s">
        <v>291</v>
      </c>
      <c r="B197" t="s">
        <v>15</v>
      </c>
      <c r="C197" t="s">
        <v>22</v>
      </c>
      <c r="D197" t="s">
        <v>25</v>
      </c>
      <c r="E197" t="s">
        <v>301</v>
      </c>
      <c r="F197">
        <v>599051</v>
      </c>
      <c r="U197" s="24" t="s">
        <v>153</v>
      </c>
      <c r="V197">
        <v>13</v>
      </c>
    </row>
    <row r="198" spans="1:22" x14ac:dyDescent="0.25">
      <c r="A198" t="s">
        <v>290</v>
      </c>
      <c r="B198" t="s">
        <v>15</v>
      </c>
      <c r="C198" t="s">
        <v>22</v>
      </c>
      <c r="D198" t="s">
        <v>24</v>
      </c>
      <c r="E198" t="s">
        <v>302</v>
      </c>
      <c r="F198">
        <v>599051</v>
      </c>
      <c r="U198" s="24" t="s">
        <v>154</v>
      </c>
      <c r="V198">
        <v>2</v>
      </c>
    </row>
    <row r="199" spans="1:22" x14ac:dyDescent="0.25">
      <c r="A199" t="s">
        <v>290</v>
      </c>
      <c r="B199" t="s">
        <v>15</v>
      </c>
      <c r="C199" t="s">
        <v>22</v>
      </c>
      <c r="D199" t="s">
        <v>27</v>
      </c>
      <c r="E199" t="s">
        <v>315</v>
      </c>
      <c r="F199">
        <v>599051</v>
      </c>
      <c r="U199" s="3" t="s">
        <v>155</v>
      </c>
      <c r="V199">
        <v>84</v>
      </c>
    </row>
    <row r="200" spans="1:22" x14ac:dyDescent="0.25">
      <c r="A200" t="s">
        <v>291</v>
      </c>
      <c r="B200" t="s">
        <v>15</v>
      </c>
      <c r="C200" t="s">
        <v>22</v>
      </c>
      <c r="D200" t="s">
        <v>27</v>
      </c>
      <c r="E200" t="s">
        <v>299</v>
      </c>
      <c r="F200">
        <v>599051</v>
      </c>
      <c r="U200" s="4">
        <v>597988</v>
      </c>
      <c r="V200">
        <v>84</v>
      </c>
    </row>
    <row r="201" spans="1:22" x14ac:dyDescent="0.25">
      <c r="A201" t="s">
        <v>290</v>
      </c>
      <c r="B201" t="s">
        <v>15</v>
      </c>
      <c r="C201" t="s">
        <v>22</v>
      </c>
      <c r="D201" t="s">
        <v>26</v>
      </c>
      <c r="E201" t="s">
        <v>311</v>
      </c>
      <c r="F201">
        <v>599051</v>
      </c>
      <c r="U201" s="24" t="s">
        <v>156</v>
      </c>
      <c r="V201">
        <v>78</v>
      </c>
    </row>
    <row r="202" spans="1:22" x14ac:dyDescent="0.25">
      <c r="A202" t="s">
        <v>291</v>
      </c>
      <c r="B202" t="s">
        <v>15</v>
      </c>
      <c r="C202" t="s">
        <v>22</v>
      </c>
      <c r="D202" t="s">
        <v>24</v>
      </c>
      <c r="E202" t="s">
        <v>302</v>
      </c>
      <c r="F202">
        <v>599051</v>
      </c>
      <c r="U202" s="24" t="s">
        <v>157</v>
      </c>
      <c r="V202">
        <v>6</v>
      </c>
    </row>
    <row r="203" spans="1:22" x14ac:dyDescent="0.25">
      <c r="A203" t="s">
        <v>291</v>
      </c>
      <c r="B203" t="s">
        <v>15</v>
      </c>
      <c r="C203" t="s">
        <v>22</v>
      </c>
      <c r="D203" t="s">
        <v>27</v>
      </c>
      <c r="E203" t="s">
        <v>300</v>
      </c>
      <c r="F203">
        <v>599051</v>
      </c>
      <c r="U203" s="3" t="s">
        <v>164</v>
      </c>
      <c r="V203">
        <v>1</v>
      </c>
    </row>
    <row r="204" spans="1:22" x14ac:dyDescent="0.25">
      <c r="A204" t="s">
        <v>291</v>
      </c>
      <c r="B204" t="s">
        <v>15</v>
      </c>
      <c r="C204" t="s">
        <v>22</v>
      </c>
      <c r="D204" t="s">
        <v>26</v>
      </c>
      <c r="E204" t="s">
        <v>311</v>
      </c>
      <c r="F204">
        <v>599051</v>
      </c>
      <c r="U204" s="4">
        <v>598968</v>
      </c>
      <c r="V204">
        <v>1</v>
      </c>
    </row>
    <row r="205" spans="1:22" x14ac:dyDescent="0.25">
      <c r="A205" t="s">
        <v>291</v>
      </c>
      <c r="B205" t="s">
        <v>15</v>
      </c>
      <c r="C205" t="s">
        <v>22</v>
      </c>
      <c r="D205" t="s">
        <v>24</v>
      </c>
      <c r="E205" t="s">
        <v>302</v>
      </c>
      <c r="F205">
        <v>599051</v>
      </c>
      <c r="U205" s="24" t="s">
        <v>165</v>
      </c>
      <c r="V205">
        <v>1</v>
      </c>
    </row>
    <row r="206" spans="1:22" x14ac:dyDescent="0.25">
      <c r="A206" t="s">
        <v>290</v>
      </c>
      <c r="B206" t="s">
        <v>15</v>
      </c>
      <c r="C206" t="s">
        <v>22</v>
      </c>
      <c r="D206" t="s">
        <v>24</v>
      </c>
      <c r="E206" t="s">
        <v>304</v>
      </c>
      <c r="F206">
        <v>599051</v>
      </c>
      <c r="U206" s="3" t="s">
        <v>166</v>
      </c>
      <c r="V206">
        <v>1</v>
      </c>
    </row>
    <row r="207" spans="1:22" x14ac:dyDescent="0.25">
      <c r="A207" t="s">
        <v>291</v>
      </c>
      <c r="B207" t="s">
        <v>15</v>
      </c>
      <c r="C207" t="s">
        <v>22</v>
      </c>
      <c r="D207" t="s">
        <v>27</v>
      </c>
      <c r="E207" t="s">
        <v>299</v>
      </c>
      <c r="F207">
        <v>599051</v>
      </c>
      <c r="U207" s="4">
        <v>598011</v>
      </c>
      <c r="V207">
        <v>1</v>
      </c>
    </row>
    <row r="208" spans="1:22" x14ac:dyDescent="0.25">
      <c r="A208" t="s">
        <v>291</v>
      </c>
      <c r="B208" t="s">
        <v>15</v>
      </c>
      <c r="C208" t="s">
        <v>22</v>
      </c>
      <c r="D208" t="s">
        <v>25</v>
      </c>
      <c r="E208" t="s">
        <v>306</v>
      </c>
      <c r="F208">
        <v>599051</v>
      </c>
      <c r="U208" s="24" t="s">
        <v>167</v>
      </c>
      <c r="V208">
        <v>1</v>
      </c>
    </row>
    <row r="209" spans="1:22" x14ac:dyDescent="0.25">
      <c r="A209" t="s">
        <v>291</v>
      </c>
      <c r="B209" t="s">
        <v>15</v>
      </c>
      <c r="C209" t="s">
        <v>22</v>
      </c>
      <c r="D209" t="s">
        <v>25</v>
      </c>
      <c r="E209" t="s">
        <v>306</v>
      </c>
      <c r="F209">
        <v>599051</v>
      </c>
      <c r="U209" s="3" t="s">
        <v>168</v>
      </c>
      <c r="V209">
        <v>1</v>
      </c>
    </row>
    <row r="210" spans="1:22" x14ac:dyDescent="0.25">
      <c r="A210" t="s">
        <v>290</v>
      </c>
      <c r="B210" t="s">
        <v>15</v>
      </c>
      <c r="C210" t="s">
        <v>22</v>
      </c>
      <c r="D210" t="s">
        <v>24</v>
      </c>
      <c r="E210" t="s">
        <v>302</v>
      </c>
      <c r="F210">
        <v>599051</v>
      </c>
      <c r="U210" s="4">
        <v>598691</v>
      </c>
      <c r="V210">
        <v>1</v>
      </c>
    </row>
    <row r="211" spans="1:22" x14ac:dyDescent="0.25">
      <c r="A211" t="s">
        <v>288</v>
      </c>
      <c r="B211" t="s">
        <v>15</v>
      </c>
      <c r="C211" t="s">
        <v>22</v>
      </c>
      <c r="D211" t="s">
        <v>24</v>
      </c>
      <c r="E211" t="s">
        <v>297</v>
      </c>
      <c r="F211">
        <v>599051</v>
      </c>
      <c r="U211" s="24" t="s">
        <v>169</v>
      </c>
      <c r="V211">
        <v>1</v>
      </c>
    </row>
    <row r="212" spans="1:22" x14ac:dyDescent="0.25">
      <c r="A212" t="s">
        <v>290</v>
      </c>
      <c r="B212" t="s">
        <v>15</v>
      </c>
      <c r="C212" t="s">
        <v>22</v>
      </c>
      <c r="D212" t="s">
        <v>24</v>
      </c>
      <c r="E212" t="s">
        <v>302</v>
      </c>
      <c r="F212">
        <v>599051</v>
      </c>
      <c r="U212" s="3" t="s">
        <v>170</v>
      </c>
      <c r="V212">
        <v>1</v>
      </c>
    </row>
    <row r="213" spans="1:22" x14ac:dyDescent="0.25">
      <c r="A213" t="s">
        <v>291</v>
      </c>
      <c r="B213" t="s">
        <v>15</v>
      </c>
      <c r="C213" t="s">
        <v>22</v>
      </c>
      <c r="D213" t="s">
        <v>26</v>
      </c>
      <c r="E213" t="s">
        <v>305</v>
      </c>
      <c r="F213">
        <v>599051</v>
      </c>
      <c r="U213" s="4">
        <v>597813</v>
      </c>
      <c r="V213">
        <v>1</v>
      </c>
    </row>
    <row r="214" spans="1:22" x14ac:dyDescent="0.25">
      <c r="A214" t="s">
        <v>290</v>
      </c>
      <c r="B214" t="s">
        <v>15</v>
      </c>
      <c r="C214" t="s">
        <v>22</v>
      </c>
      <c r="D214" t="s">
        <v>26</v>
      </c>
      <c r="E214" t="s">
        <v>311</v>
      </c>
      <c r="F214">
        <v>599051</v>
      </c>
      <c r="U214" s="24" t="s">
        <v>171</v>
      </c>
      <c r="V214">
        <v>1</v>
      </c>
    </row>
    <row r="215" spans="1:22" x14ac:dyDescent="0.25">
      <c r="A215" t="s">
        <v>288</v>
      </c>
      <c r="B215" t="s">
        <v>15</v>
      </c>
      <c r="C215" t="s">
        <v>22</v>
      </c>
      <c r="D215" t="s">
        <v>27</v>
      </c>
      <c r="E215" t="s">
        <v>300</v>
      </c>
      <c r="F215">
        <v>599051</v>
      </c>
      <c r="U215" s="3" t="s">
        <v>172</v>
      </c>
      <c r="V215">
        <v>1</v>
      </c>
    </row>
    <row r="216" spans="1:22" x14ac:dyDescent="0.25">
      <c r="A216" t="s">
        <v>291</v>
      </c>
      <c r="B216" t="s">
        <v>15</v>
      </c>
      <c r="C216" t="s">
        <v>22</v>
      </c>
      <c r="D216" t="s">
        <v>27</v>
      </c>
      <c r="E216" t="s">
        <v>300</v>
      </c>
      <c r="F216">
        <v>599051</v>
      </c>
      <c r="U216" s="4">
        <v>598917</v>
      </c>
      <c r="V216">
        <v>1</v>
      </c>
    </row>
    <row r="217" spans="1:22" x14ac:dyDescent="0.25">
      <c r="A217" t="s">
        <v>288</v>
      </c>
      <c r="B217" t="s">
        <v>15</v>
      </c>
      <c r="C217" t="s">
        <v>22</v>
      </c>
      <c r="D217" t="s">
        <v>27</v>
      </c>
      <c r="E217" t="s">
        <v>300</v>
      </c>
      <c r="F217">
        <v>599051</v>
      </c>
      <c r="U217" s="24" t="s">
        <v>173</v>
      </c>
      <c r="V217">
        <v>1</v>
      </c>
    </row>
    <row r="218" spans="1:22" x14ac:dyDescent="0.25">
      <c r="A218" t="s">
        <v>292</v>
      </c>
      <c r="B218" t="s">
        <v>15</v>
      </c>
      <c r="C218" t="s">
        <v>22</v>
      </c>
      <c r="D218" t="s">
        <v>24</v>
      </c>
      <c r="E218" t="s">
        <v>297</v>
      </c>
      <c r="F218">
        <v>599051</v>
      </c>
      <c r="U218" s="3" t="s">
        <v>174</v>
      </c>
      <c r="V218">
        <v>1</v>
      </c>
    </row>
    <row r="219" spans="1:22" x14ac:dyDescent="0.25">
      <c r="A219" t="s">
        <v>291</v>
      </c>
      <c r="B219" t="s">
        <v>15</v>
      </c>
      <c r="C219" t="s">
        <v>22</v>
      </c>
      <c r="D219" t="s">
        <v>24</v>
      </c>
      <c r="E219" t="s">
        <v>302</v>
      </c>
      <c r="F219">
        <v>599051</v>
      </c>
      <c r="U219" s="4">
        <v>597872</v>
      </c>
      <c r="V219">
        <v>1</v>
      </c>
    </row>
    <row r="220" spans="1:22" x14ac:dyDescent="0.25">
      <c r="A220" t="s">
        <v>288</v>
      </c>
      <c r="B220" t="s">
        <v>15</v>
      </c>
      <c r="C220" t="s">
        <v>22</v>
      </c>
      <c r="D220" t="s">
        <v>25</v>
      </c>
      <c r="E220" t="s">
        <v>301</v>
      </c>
      <c r="F220">
        <v>599051</v>
      </c>
      <c r="U220" s="24" t="s">
        <v>175</v>
      </c>
      <c r="V220">
        <v>1</v>
      </c>
    </row>
    <row r="221" spans="1:22" x14ac:dyDescent="0.25">
      <c r="A221" t="s">
        <v>291</v>
      </c>
      <c r="B221" t="s">
        <v>15</v>
      </c>
      <c r="C221" t="s">
        <v>22</v>
      </c>
      <c r="D221" t="s">
        <v>24</v>
      </c>
      <c r="E221" t="s">
        <v>302</v>
      </c>
      <c r="F221">
        <v>599051</v>
      </c>
      <c r="U221" s="2" t="s">
        <v>176</v>
      </c>
      <c r="V221">
        <v>832</v>
      </c>
    </row>
    <row r="222" spans="1:22" x14ac:dyDescent="0.25">
      <c r="A222" t="s">
        <v>290</v>
      </c>
      <c r="B222" t="s">
        <v>15</v>
      </c>
      <c r="C222" t="s">
        <v>22</v>
      </c>
      <c r="D222" t="s">
        <v>27</v>
      </c>
      <c r="E222" t="s">
        <v>299</v>
      </c>
      <c r="F222">
        <v>599051</v>
      </c>
      <c r="U222" s="3" t="s">
        <v>177</v>
      </c>
      <c r="V222">
        <v>33</v>
      </c>
    </row>
    <row r="223" spans="1:22" x14ac:dyDescent="0.25">
      <c r="A223" t="s">
        <v>291</v>
      </c>
      <c r="B223" t="s">
        <v>15</v>
      </c>
      <c r="C223" t="s">
        <v>22</v>
      </c>
      <c r="D223" t="s">
        <v>25</v>
      </c>
      <c r="E223" t="s">
        <v>301</v>
      </c>
      <c r="F223">
        <v>599051</v>
      </c>
      <c r="U223" s="4">
        <v>523917</v>
      </c>
      <c r="V223">
        <v>33</v>
      </c>
    </row>
    <row r="224" spans="1:22" x14ac:dyDescent="0.25">
      <c r="A224" t="s">
        <v>290</v>
      </c>
      <c r="B224" t="s">
        <v>15</v>
      </c>
      <c r="C224" t="s">
        <v>22</v>
      </c>
      <c r="D224" t="s">
        <v>25</v>
      </c>
      <c r="E224" t="s">
        <v>301</v>
      </c>
      <c r="F224">
        <v>599051</v>
      </c>
      <c r="U224" s="24" t="s">
        <v>178</v>
      </c>
      <c r="V224">
        <v>13</v>
      </c>
    </row>
    <row r="225" spans="1:22" x14ac:dyDescent="0.25">
      <c r="A225" t="s">
        <v>291</v>
      </c>
      <c r="B225" t="s">
        <v>15</v>
      </c>
      <c r="C225" t="s">
        <v>22</v>
      </c>
      <c r="D225" t="s">
        <v>27</v>
      </c>
      <c r="E225" t="s">
        <v>300</v>
      </c>
      <c r="F225">
        <v>599051</v>
      </c>
      <c r="U225" s="24" t="s">
        <v>179</v>
      </c>
      <c r="V225">
        <v>20</v>
      </c>
    </row>
    <row r="226" spans="1:22" x14ac:dyDescent="0.25">
      <c r="A226" t="s">
        <v>291</v>
      </c>
      <c r="B226" t="s">
        <v>15</v>
      </c>
      <c r="C226" t="s">
        <v>22</v>
      </c>
      <c r="D226" t="s">
        <v>27</v>
      </c>
      <c r="E226" t="s">
        <v>300</v>
      </c>
      <c r="F226">
        <v>599051</v>
      </c>
      <c r="U226" s="3" t="s">
        <v>180</v>
      </c>
      <c r="V226">
        <v>2</v>
      </c>
    </row>
    <row r="227" spans="1:22" x14ac:dyDescent="0.25">
      <c r="A227" t="s">
        <v>291</v>
      </c>
      <c r="B227" t="s">
        <v>15</v>
      </c>
      <c r="C227" t="s">
        <v>22</v>
      </c>
      <c r="D227" t="s">
        <v>24</v>
      </c>
      <c r="E227" t="s">
        <v>297</v>
      </c>
      <c r="F227">
        <v>599051</v>
      </c>
      <c r="U227" s="4">
        <v>524891</v>
      </c>
      <c r="V227">
        <v>2</v>
      </c>
    </row>
    <row r="228" spans="1:22" x14ac:dyDescent="0.25">
      <c r="A228" t="s">
        <v>291</v>
      </c>
      <c r="B228" t="s">
        <v>15</v>
      </c>
      <c r="C228" t="s">
        <v>22</v>
      </c>
      <c r="D228" t="s">
        <v>25</v>
      </c>
      <c r="E228" t="s">
        <v>301</v>
      </c>
      <c r="F228">
        <v>599051</v>
      </c>
      <c r="U228" s="24" t="s">
        <v>181</v>
      </c>
      <c r="V228">
        <v>2</v>
      </c>
    </row>
    <row r="229" spans="1:22" x14ac:dyDescent="0.25">
      <c r="A229" t="s">
        <v>291</v>
      </c>
      <c r="B229" t="s">
        <v>15</v>
      </c>
      <c r="C229" t="s">
        <v>22</v>
      </c>
      <c r="D229" t="s">
        <v>27</v>
      </c>
      <c r="E229" t="s">
        <v>300</v>
      </c>
      <c r="F229">
        <v>599051</v>
      </c>
      <c r="U229" s="3" t="s">
        <v>182</v>
      </c>
      <c r="V229">
        <v>40</v>
      </c>
    </row>
    <row r="230" spans="1:22" x14ac:dyDescent="0.25">
      <c r="A230" t="s">
        <v>291</v>
      </c>
      <c r="B230" t="s">
        <v>15</v>
      </c>
      <c r="C230" t="s">
        <v>22</v>
      </c>
      <c r="D230" t="s">
        <v>25</v>
      </c>
      <c r="E230" t="s">
        <v>307</v>
      </c>
      <c r="F230">
        <v>599051</v>
      </c>
      <c r="U230" s="4">
        <v>525804</v>
      </c>
      <c r="V230">
        <v>40</v>
      </c>
    </row>
    <row r="231" spans="1:22" x14ac:dyDescent="0.25">
      <c r="A231" t="s">
        <v>291</v>
      </c>
      <c r="B231" t="s">
        <v>15</v>
      </c>
      <c r="C231" t="s">
        <v>22</v>
      </c>
      <c r="D231" t="s">
        <v>27</v>
      </c>
      <c r="E231" t="s">
        <v>299</v>
      </c>
      <c r="F231">
        <v>599051</v>
      </c>
      <c r="U231" s="24" t="s">
        <v>183</v>
      </c>
      <c r="V231">
        <v>35</v>
      </c>
    </row>
    <row r="232" spans="1:22" x14ac:dyDescent="0.25">
      <c r="A232" t="s">
        <v>291</v>
      </c>
      <c r="B232" t="s">
        <v>15</v>
      </c>
      <c r="C232" t="s">
        <v>22</v>
      </c>
      <c r="D232" t="s">
        <v>24</v>
      </c>
      <c r="E232" t="s">
        <v>316</v>
      </c>
      <c r="F232">
        <v>599051</v>
      </c>
      <c r="U232" s="24" t="s">
        <v>184</v>
      </c>
      <c r="V232">
        <v>4</v>
      </c>
    </row>
    <row r="233" spans="1:22" x14ac:dyDescent="0.25">
      <c r="A233" t="s">
        <v>290</v>
      </c>
      <c r="B233" t="s">
        <v>15</v>
      </c>
      <c r="C233" t="s">
        <v>22</v>
      </c>
      <c r="D233" t="s">
        <v>25</v>
      </c>
      <c r="E233" t="s">
        <v>307</v>
      </c>
      <c r="F233">
        <v>599051</v>
      </c>
      <c r="U233" s="24" t="s">
        <v>185</v>
      </c>
      <c r="V233">
        <v>1</v>
      </c>
    </row>
    <row r="234" spans="1:22" x14ac:dyDescent="0.25">
      <c r="A234" t="s">
        <v>288</v>
      </c>
      <c r="B234" t="s">
        <v>15</v>
      </c>
      <c r="C234" t="s">
        <v>22</v>
      </c>
      <c r="D234" t="s">
        <v>24</v>
      </c>
      <c r="E234" t="s">
        <v>302</v>
      </c>
      <c r="F234">
        <v>599051</v>
      </c>
      <c r="U234" s="3" t="s">
        <v>186</v>
      </c>
      <c r="V234">
        <v>2</v>
      </c>
    </row>
    <row r="235" spans="1:22" x14ac:dyDescent="0.25">
      <c r="A235" t="s">
        <v>291</v>
      </c>
      <c r="B235" t="s">
        <v>15</v>
      </c>
      <c r="C235" t="s">
        <v>22</v>
      </c>
      <c r="D235" t="s">
        <v>24</v>
      </c>
      <c r="E235" t="s">
        <v>302</v>
      </c>
      <c r="F235">
        <v>599051</v>
      </c>
      <c r="U235" s="4">
        <v>533491</v>
      </c>
      <c r="V235">
        <v>2</v>
      </c>
    </row>
    <row r="236" spans="1:22" x14ac:dyDescent="0.25">
      <c r="A236" t="s">
        <v>291</v>
      </c>
      <c r="B236" t="s">
        <v>15</v>
      </c>
      <c r="C236" t="s">
        <v>22</v>
      </c>
      <c r="D236" t="s">
        <v>24</v>
      </c>
      <c r="E236" t="s">
        <v>302</v>
      </c>
      <c r="F236">
        <v>599051</v>
      </c>
      <c r="U236" s="24" t="s">
        <v>187</v>
      </c>
      <c r="V236">
        <v>2</v>
      </c>
    </row>
    <row r="237" spans="1:22" x14ac:dyDescent="0.25">
      <c r="A237" t="s">
        <v>291</v>
      </c>
      <c r="B237" t="s">
        <v>15</v>
      </c>
      <c r="C237" t="s">
        <v>22</v>
      </c>
      <c r="D237" t="s">
        <v>25</v>
      </c>
      <c r="E237" t="s">
        <v>307</v>
      </c>
      <c r="F237">
        <v>599051</v>
      </c>
      <c r="U237" s="3" t="s">
        <v>188</v>
      </c>
      <c r="V237">
        <v>197</v>
      </c>
    </row>
    <row r="238" spans="1:22" x14ac:dyDescent="0.25">
      <c r="A238" t="s">
        <v>291</v>
      </c>
      <c r="B238" t="s">
        <v>15</v>
      </c>
      <c r="C238" t="s">
        <v>22</v>
      </c>
      <c r="D238" t="s">
        <v>24</v>
      </c>
      <c r="E238" t="s">
        <v>297</v>
      </c>
      <c r="F238">
        <v>599051</v>
      </c>
      <c r="U238" s="4">
        <v>569356</v>
      </c>
      <c r="V238">
        <v>197</v>
      </c>
    </row>
    <row r="239" spans="1:22" x14ac:dyDescent="0.25">
      <c r="A239" t="s">
        <v>291</v>
      </c>
      <c r="B239" t="s">
        <v>15</v>
      </c>
      <c r="C239" t="s">
        <v>22</v>
      </c>
      <c r="D239" t="s">
        <v>25</v>
      </c>
      <c r="E239" t="s">
        <v>307</v>
      </c>
      <c r="F239">
        <v>599051</v>
      </c>
      <c r="U239" s="24" t="s">
        <v>189</v>
      </c>
      <c r="V239">
        <v>197</v>
      </c>
    </row>
    <row r="240" spans="1:22" x14ac:dyDescent="0.25">
      <c r="A240" t="s">
        <v>291</v>
      </c>
      <c r="B240" t="s">
        <v>15</v>
      </c>
      <c r="C240" t="s">
        <v>22</v>
      </c>
      <c r="D240" t="s">
        <v>25</v>
      </c>
      <c r="E240" t="s">
        <v>307</v>
      </c>
      <c r="F240">
        <v>599051</v>
      </c>
      <c r="U240" s="3" t="s">
        <v>190</v>
      </c>
      <c r="V240">
        <v>1</v>
      </c>
    </row>
    <row r="241" spans="1:22" x14ac:dyDescent="0.25">
      <c r="A241" t="s">
        <v>291</v>
      </c>
      <c r="B241" t="s">
        <v>15</v>
      </c>
      <c r="C241" t="s">
        <v>22</v>
      </c>
      <c r="D241" t="s">
        <v>24</v>
      </c>
      <c r="E241" t="s">
        <v>297</v>
      </c>
      <c r="F241">
        <v>599051</v>
      </c>
      <c r="U241" s="4">
        <v>553379</v>
      </c>
      <c r="V241">
        <v>1</v>
      </c>
    </row>
    <row r="242" spans="1:22" x14ac:dyDescent="0.25">
      <c r="A242" t="s">
        <v>288</v>
      </c>
      <c r="B242" t="s">
        <v>15</v>
      </c>
      <c r="C242" t="s">
        <v>22</v>
      </c>
      <c r="D242" t="s">
        <v>24</v>
      </c>
      <c r="E242" t="s">
        <v>302</v>
      </c>
      <c r="F242">
        <v>599051</v>
      </c>
      <c r="U242" s="24" t="s">
        <v>191</v>
      </c>
      <c r="V242">
        <v>1</v>
      </c>
    </row>
    <row r="243" spans="1:22" x14ac:dyDescent="0.25">
      <c r="A243" t="s">
        <v>291</v>
      </c>
      <c r="B243" t="s">
        <v>15</v>
      </c>
      <c r="C243" t="s">
        <v>22</v>
      </c>
      <c r="D243" t="s">
        <v>24</v>
      </c>
      <c r="E243" t="s">
        <v>302</v>
      </c>
      <c r="F243">
        <v>599051</v>
      </c>
      <c r="U243" s="3" t="s">
        <v>192</v>
      </c>
      <c r="V243">
        <v>19</v>
      </c>
    </row>
    <row r="244" spans="1:22" x14ac:dyDescent="0.25">
      <c r="A244" t="s">
        <v>291</v>
      </c>
      <c r="B244" t="s">
        <v>15</v>
      </c>
      <c r="C244" t="s">
        <v>22</v>
      </c>
      <c r="D244" t="s">
        <v>24</v>
      </c>
      <c r="E244" t="s">
        <v>297</v>
      </c>
      <c r="F244">
        <v>599051</v>
      </c>
      <c r="U244" s="4">
        <v>535532</v>
      </c>
      <c r="V244">
        <v>19</v>
      </c>
    </row>
    <row r="245" spans="1:22" x14ac:dyDescent="0.25">
      <c r="A245" t="s">
        <v>291</v>
      </c>
      <c r="B245" t="s">
        <v>15</v>
      </c>
      <c r="C245" t="s">
        <v>22</v>
      </c>
      <c r="D245" t="s">
        <v>24</v>
      </c>
      <c r="E245" t="s">
        <v>302</v>
      </c>
      <c r="F245">
        <v>599051</v>
      </c>
      <c r="U245" s="24" t="s">
        <v>193</v>
      </c>
      <c r="V245">
        <v>18</v>
      </c>
    </row>
    <row r="246" spans="1:22" x14ac:dyDescent="0.25">
      <c r="A246" t="s">
        <v>291</v>
      </c>
      <c r="B246" t="s">
        <v>15</v>
      </c>
      <c r="C246" t="s">
        <v>22</v>
      </c>
      <c r="D246" t="s">
        <v>24</v>
      </c>
      <c r="E246" t="s">
        <v>302</v>
      </c>
      <c r="F246">
        <v>599051</v>
      </c>
      <c r="U246" s="24" t="s">
        <v>194</v>
      </c>
      <c r="V246">
        <v>1</v>
      </c>
    </row>
    <row r="247" spans="1:22" x14ac:dyDescent="0.25">
      <c r="A247" t="s">
        <v>291</v>
      </c>
      <c r="B247" t="s">
        <v>15</v>
      </c>
      <c r="C247" t="s">
        <v>22</v>
      </c>
      <c r="D247" t="s">
        <v>24</v>
      </c>
      <c r="E247" t="s">
        <v>302</v>
      </c>
      <c r="F247">
        <v>599051</v>
      </c>
      <c r="U247" s="3" t="s">
        <v>195</v>
      </c>
      <c r="V247">
        <v>1</v>
      </c>
    </row>
    <row r="248" spans="1:22" x14ac:dyDescent="0.25">
      <c r="A248" t="s">
        <v>291</v>
      </c>
      <c r="B248" t="s">
        <v>15</v>
      </c>
      <c r="C248" t="s">
        <v>22</v>
      </c>
      <c r="D248" t="s">
        <v>24</v>
      </c>
      <c r="E248" t="s">
        <v>297</v>
      </c>
      <c r="F248">
        <v>599051</v>
      </c>
      <c r="U248" s="4">
        <v>553301</v>
      </c>
      <c r="V248">
        <v>1</v>
      </c>
    </row>
    <row r="249" spans="1:22" x14ac:dyDescent="0.25">
      <c r="A249" t="s">
        <v>291</v>
      </c>
      <c r="B249" t="s">
        <v>15</v>
      </c>
      <c r="C249" t="s">
        <v>22</v>
      </c>
      <c r="D249" t="s">
        <v>25</v>
      </c>
      <c r="E249" t="s">
        <v>301</v>
      </c>
      <c r="F249">
        <v>599051</v>
      </c>
      <c r="U249" s="24" t="s">
        <v>196</v>
      </c>
      <c r="V249">
        <v>1</v>
      </c>
    </row>
    <row r="250" spans="1:22" x14ac:dyDescent="0.25">
      <c r="A250" t="s">
        <v>291</v>
      </c>
      <c r="B250" t="s">
        <v>15</v>
      </c>
      <c r="C250" t="s">
        <v>22</v>
      </c>
      <c r="D250" t="s">
        <v>27</v>
      </c>
      <c r="E250" t="s">
        <v>300</v>
      </c>
      <c r="F250">
        <v>599051</v>
      </c>
      <c r="U250" s="3" t="s">
        <v>197</v>
      </c>
      <c r="V250">
        <v>1</v>
      </c>
    </row>
    <row r="251" spans="1:22" x14ac:dyDescent="0.25">
      <c r="A251" t="s">
        <v>291</v>
      </c>
      <c r="B251" t="s">
        <v>15</v>
      </c>
      <c r="C251" t="s">
        <v>22</v>
      </c>
      <c r="D251" t="s">
        <v>24</v>
      </c>
      <c r="E251" t="s">
        <v>302</v>
      </c>
      <c r="F251">
        <v>599051</v>
      </c>
      <c r="U251" s="4">
        <v>536148</v>
      </c>
      <c r="V251">
        <v>1</v>
      </c>
    </row>
    <row r="252" spans="1:22" x14ac:dyDescent="0.25">
      <c r="A252" t="s">
        <v>291</v>
      </c>
      <c r="B252" t="s">
        <v>15</v>
      </c>
      <c r="C252" t="s">
        <v>22</v>
      </c>
      <c r="D252" t="s">
        <v>27</v>
      </c>
      <c r="E252" t="s">
        <v>300</v>
      </c>
      <c r="F252">
        <v>599051</v>
      </c>
      <c r="U252" s="24" t="s">
        <v>198</v>
      </c>
      <c r="V252">
        <v>1</v>
      </c>
    </row>
    <row r="253" spans="1:22" x14ac:dyDescent="0.25">
      <c r="A253" t="s">
        <v>291</v>
      </c>
      <c r="B253" t="s">
        <v>15</v>
      </c>
      <c r="C253" t="s">
        <v>22</v>
      </c>
      <c r="D253" t="s">
        <v>27</v>
      </c>
      <c r="E253" t="s">
        <v>317</v>
      </c>
      <c r="F253">
        <v>599051</v>
      </c>
      <c r="U253" s="3" t="s">
        <v>199</v>
      </c>
      <c r="V253">
        <v>77</v>
      </c>
    </row>
    <row r="254" spans="1:22" x14ac:dyDescent="0.25">
      <c r="A254" t="s">
        <v>291</v>
      </c>
      <c r="B254" t="s">
        <v>15</v>
      </c>
      <c r="C254" t="s">
        <v>22</v>
      </c>
      <c r="D254" t="s">
        <v>25</v>
      </c>
      <c r="E254" t="s">
        <v>301</v>
      </c>
      <c r="F254">
        <v>599051</v>
      </c>
      <c r="U254" s="4">
        <v>536385</v>
      </c>
      <c r="V254">
        <v>77</v>
      </c>
    </row>
    <row r="255" spans="1:22" x14ac:dyDescent="0.25">
      <c r="A255" t="s">
        <v>291</v>
      </c>
      <c r="B255" t="s">
        <v>15</v>
      </c>
      <c r="C255" t="s">
        <v>22</v>
      </c>
      <c r="D255" t="s">
        <v>27</v>
      </c>
      <c r="E255" t="s">
        <v>300</v>
      </c>
      <c r="F255">
        <v>599051</v>
      </c>
      <c r="U255" s="24" t="s">
        <v>200</v>
      </c>
      <c r="V255">
        <v>29</v>
      </c>
    </row>
    <row r="256" spans="1:22" x14ac:dyDescent="0.25">
      <c r="A256" t="s">
        <v>291</v>
      </c>
      <c r="B256" t="s">
        <v>15</v>
      </c>
      <c r="C256" t="s">
        <v>22</v>
      </c>
      <c r="D256" t="s">
        <v>27</v>
      </c>
      <c r="E256" t="s">
        <v>300</v>
      </c>
      <c r="F256">
        <v>599051</v>
      </c>
      <c r="U256" s="24" t="s">
        <v>201</v>
      </c>
      <c r="V256">
        <v>45</v>
      </c>
    </row>
    <row r="257" spans="1:22" x14ac:dyDescent="0.25">
      <c r="A257" t="s">
        <v>291</v>
      </c>
      <c r="B257" t="s">
        <v>15</v>
      </c>
      <c r="C257" t="s">
        <v>22</v>
      </c>
      <c r="D257" t="s">
        <v>27</v>
      </c>
      <c r="E257" t="s">
        <v>299</v>
      </c>
      <c r="F257">
        <v>599051</v>
      </c>
      <c r="U257" s="24" t="s">
        <v>202</v>
      </c>
      <c r="V257">
        <v>3</v>
      </c>
    </row>
    <row r="258" spans="1:22" x14ac:dyDescent="0.25">
      <c r="A258" t="s">
        <v>291</v>
      </c>
      <c r="B258" t="s">
        <v>15</v>
      </c>
      <c r="C258" t="s">
        <v>22</v>
      </c>
      <c r="D258" t="s">
        <v>24</v>
      </c>
      <c r="E258" t="s">
        <v>302</v>
      </c>
      <c r="F258">
        <v>599051</v>
      </c>
      <c r="U258" s="3" t="s">
        <v>67</v>
      </c>
      <c r="V258">
        <v>6</v>
      </c>
    </row>
    <row r="259" spans="1:22" x14ac:dyDescent="0.25">
      <c r="A259" t="s">
        <v>291</v>
      </c>
      <c r="B259" t="s">
        <v>15</v>
      </c>
      <c r="C259" t="s">
        <v>22</v>
      </c>
      <c r="D259" t="s">
        <v>27</v>
      </c>
      <c r="E259" t="s">
        <v>300</v>
      </c>
      <c r="F259">
        <v>599051</v>
      </c>
      <c r="U259" s="4">
        <v>536521</v>
      </c>
      <c r="V259">
        <v>6</v>
      </c>
    </row>
    <row r="260" spans="1:22" x14ac:dyDescent="0.25">
      <c r="A260" t="s">
        <v>291</v>
      </c>
      <c r="B260" t="s">
        <v>15</v>
      </c>
      <c r="C260" t="s">
        <v>22</v>
      </c>
      <c r="D260" t="s">
        <v>27</v>
      </c>
      <c r="E260" t="s">
        <v>300</v>
      </c>
      <c r="F260">
        <v>599051</v>
      </c>
      <c r="U260" s="24" t="s">
        <v>203</v>
      </c>
      <c r="V260">
        <v>1</v>
      </c>
    </row>
    <row r="261" spans="1:22" x14ac:dyDescent="0.25">
      <c r="A261" t="s">
        <v>291</v>
      </c>
      <c r="B261" t="s">
        <v>15</v>
      </c>
      <c r="C261" t="s">
        <v>22</v>
      </c>
      <c r="D261" t="s">
        <v>24</v>
      </c>
      <c r="E261" t="s">
        <v>302</v>
      </c>
      <c r="F261">
        <v>599051</v>
      </c>
      <c r="U261" s="24" t="s">
        <v>204</v>
      </c>
      <c r="V261">
        <v>2</v>
      </c>
    </row>
    <row r="262" spans="1:22" x14ac:dyDescent="0.25">
      <c r="A262" t="s">
        <v>291</v>
      </c>
      <c r="B262" t="s">
        <v>15</v>
      </c>
      <c r="C262" t="s">
        <v>22</v>
      </c>
      <c r="D262" t="s">
        <v>24</v>
      </c>
      <c r="E262" t="s">
        <v>316</v>
      </c>
      <c r="F262">
        <v>599051</v>
      </c>
      <c r="U262" s="24" t="s">
        <v>205</v>
      </c>
      <c r="V262">
        <v>3</v>
      </c>
    </row>
    <row r="263" spans="1:22" x14ac:dyDescent="0.25">
      <c r="A263" t="s">
        <v>291</v>
      </c>
      <c r="B263" t="s">
        <v>15</v>
      </c>
      <c r="C263" t="s">
        <v>22</v>
      </c>
      <c r="D263" t="s">
        <v>27</v>
      </c>
      <c r="E263" t="s">
        <v>300</v>
      </c>
      <c r="F263">
        <v>599051</v>
      </c>
      <c r="U263" s="3" t="s">
        <v>206</v>
      </c>
      <c r="V263">
        <v>39</v>
      </c>
    </row>
    <row r="264" spans="1:22" x14ac:dyDescent="0.25">
      <c r="A264" t="s">
        <v>291</v>
      </c>
      <c r="B264" t="s">
        <v>15</v>
      </c>
      <c r="C264" t="s">
        <v>22</v>
      </c>
      <c r="D264" t="s">
        <v>24</v>
      </c>
      <c r="E264" t="s">
        <v>297</v>
      </c>
      <c r="F264">
        <v>599051</v>
      </c>
      <c r="U264" s="4">
        <v>557218</v>
      </c>
      <c r="V264">
        <v>39</v>
      </c>
    </row>
    <row r="265" spans="1:22" x14ac:dyDescent="0.25">
      <c r="A265" t="s">
        <v>291</v>
      </c>
      <c r="B265" t="s">
        <v>15</v>
      </c>
      <c r="C265" t="s">
        <v>22</v>
      </c>
      <c r="D265" t="s">
        <v>25</v>
      </c>
      <c r="E265" t="s">
        <v>301</v>
      </c>
      <c r="F265">
        <v>599051</v>
      </c>
      <c r="U265" s="24" t="s">
        <v>207</v>
      </c>
      <c r="V265">
        <v>39</v>
      </c>
    </row>
    <row r="266" spans="1:22" x14ac:dyDescent="0.25">
      <c r="A266" t="s">
        <v>291</v>
      </c>
      <c r="B266" t="s">
        <v>15</v>
      </c>
      <c r="C266" t="s">
        <v>22</v>
      </c>
      <c r="D266" t="s">
        <v>25</v>
      </c>
      <c r="E266" t="s">
        <v>301</v>
      </c>
      <c r="F266">
        <v>599051</v>
      </c>
      <c r="U266" s="3" t="s">
        <v>208</v>
      </c>
      <c r="V266">
        <v>1</v>
      </c>
    </row>
    <row r="267" spans="1:22" x14ac:dyDescent="0.25">
      <c r="A267" t="s">
        <v>291</v>
      </c>
      <c r="B267" t="s">
        <v>15</v>
      </c>
      <c r="C267" t="s">
        <v>22</v>
      </c>
      <c r="D267" t="s">
        <v>23</v>
      </c>
      <c r="E267" t="s">
        <v>298</v>
      </c>
      <c r="F267">
        <v>599051</v>
      </c>
      <c r="U267" s="4">
        <v>537284</v>
      </c>
      <c r="V267">
        <v>1</v>
      </c>
    </row>
    <row r="268" spans="1:22" x14ac:dyDescent="0.25">
      <c r="A268" t="s">
        <v>291</v>
      </c>
      <c r="B268" t="s">
        <v>15</v>
      </c>
      <c r="C268" t="s">
        <v>22</v>
      </c>
      <c r="D268" t="s">
        <v>25</v>
      </c>
      <c r="E268" t="s">
        <v>301</v>
      </c>
      <c r="F268">
        <v>599051</v>
      </c>
      <c r="U268" s="24" t="s">
        <v>209</v>
      </c>
      <c r="V268">
        <v>1</v>
      </c>
    </row>
    <row r="269" spans="1:22" x14ac:dyDescent="0.25">
      <c r="A269" t="s">
        <v>291</v>
      </c>
      <c r="B269" t="s">
        <v>15</v>
      </c>
      <c r="C269" t="s">
        <v>22</v>
      </c>
      <c r="D269" t="s">
        <v>23</v>
      </c>
      <c r="E269" t="s">
        <v>298</v>
      </c>
      <c r="F269">
        <v>599051</v>
      </c>
      <c r="U269" s="3" t="s">
        <v>210</v>
      </c>
      <c r="V269">
        <v>23</v>
      </c>
    </row>
    <row r="270" spans="1:22" x14ac:dyDescent="0.25">
      <c r="A270" t="s">
        <v>291</v>
      </c>
      <c r="B270" t="s">
        <v>15</v>
      </c>
      <c r="C270" t="s">
        <v>22</v>
      </c>
      <c r="D270" t="s">
        <v>27</v>
      </c>
      <c r="E270" t="s">
        <v>300</v>
      </c>
      <c r="F270">
        <v>599051</v>
      </c>
      <c r="U270" s="4">
        <v>540030</v>
      </c>
      <c r="V270">
        <v>23</v>
      </c>
    </row>
    <row r="271" spans="1:22" x14ac:dyDescent="0.25">
      <c r="A271" t="s">
        <v>291</v>
      </c>
      <c r="B271" t="s">
        <v>15</v>
      </c>
      <c r="C271" t="s">
        <v>22</v>
      </c>
      <c r="D271" t="s">
        <v>25</v>
      </c>
      <c r="E271" t="s">
        <v>301</v>
      </c>
      <c r="F271">
        <v>599051</v>
      </c>
      <c r="U271" s="24" t="s">
        <v>211</v>
      </c>
      <c r="V271">
        <v>17</v>
      </c>
    </row>
    <row r="272" spans="1:22" x14ac:dyDescent="0.25">
      <c r="A272" t="s">
        <v>291</v>
      </c>
      <c r="B272" t="s">
        <v>15</v>
      </c>
      <c r="C272" t="s">
        <v>22</v>
      </c>
      <c r="D272" t="s">
        <v>24</v>
      </c>
      <c r="E272" t="s">
        <v>302</v>
      </c>
      <c r="F272">
        <v>599051</v>
      </c>
      <c r="U272" s="24" t="s">
        <v>212</v>
      </c>
      <c r="V272">
        <v>6</v>
      </c>
    </row>
    <row r="273" spans="1:22" x14ac:dyDescent="0.25">
      <c r="A273" t="s">
        <v>291</v>
      </c>
      <c r="B273" t="s">
        <v>15</v>
      </c>
      <c r="C273" t="s">
        <v>22</v>
      </c>
      <c r="D273" t="s">
        <v>27</v>
      </c>
      <c r="E273" t="s">
        <v>300</v>
      </c>
      <c r="F273">
        <v>599051</v>
      </c>
      <c r="U273" s="3" t="s">
        <v>213</v>
      </c>
      <c r="V273">
        <v>2</v>
      </c>
    </row>
    <row r="274" spans="1:22" x14ac:dyDescent="0.25">
      <c r="A274" t="s">
        <v>291</v>
      </c>
      <c r="B274" t="s">
        <v>15</v>
      </c>
      <c r="C274" t="s">
        <v>22</v>
      </c>
      <c r="D274" t="s">
        <v>24</v>
      </c>
      <c r="E274" t="s">
        <v>302</v>
      </c>
      <c r="F274">
        <v>599051</v>
      </c>
      <c r="U274" s="4">
        <v>503444</v>
      </c>
      <c r="V274">
        <v>2</v>
      </c>
    </row>
    <row r="275" spans="1:22" x14ac:dyDescent="0.25">
      <c r="A275" t="s">
        <v>291</v>
      </c>
      <c r="B275" t="s">
        <v>15</v>
      </c>
      <c r="C275" t="s">
        <v>22</v>
      </c>
      <c r="D275" t="s">
        <v>25</v>
      </c>
      <c r="E275" t="s">
        <v>301</v>
      </c>
      <c r="F275">
        <v>599051</v>
      </c>
      <c r="U275" s="24" t="s">
        <v>214</v>
      </c>
      <c r="V275">
        <v>2</v>
      </c>
    </row>
    <row r="276" spans="1:22" x14ac:dyDescent="0.25">
      <c r="A276" t="s">
        <v>291</v>
      </c>
      <c r="B276" t="s">
        <v>15</v>
      </c>
      <c r="C276" t="s">
        <v>22</v>
      </c>
      <c r="D276" t="s">
        <v>25</v>
      </c>
      <c r="E276" t="s">
        <v>301</v>
      </c>
      <c r="F276">
        <v>599051</v>
      </c>
      <c r="U276" s="3" t="s">
        <v>215</v>
      </c>
      <c r="V276">
        <v>92</v>
      </c>
    </row>
    <row r="277" spans="1:22" x14ac:dyDescent="0.25">
      <c r="A277" t="s">
        <v>291</v>
      </c>
      <c r="B277" t="s">
        <v>15</v>
      </c>
      <c r="C277" t="s">
        <v>22</v>
      </c>
      <c r="D277" t="s">
        <v>27</v>
      </c>
      <c r="E277" t="s">
        <v>299</v>
      </c>
      <c r="F277">
        <v>599051</v>
      </c>
      <c r="U277" s="4">
        <v>540382</v>
      </c>
      <c r="V277">
        <v>92</v>
      </c>
    </row>
    <row r="278" spans="1:22" x14ac:dyDescent="0.25">
      <c r="A278" t="s">
        <v>291</v>
      </c>
      <c r="B278" t="s">
        <v>15</v>
      </c>
      <c r="C278" t="s">
        <v>22</v>
      </c>
      <c r="D278" t="s">
        <v>25</v>
      </c>
      <c r="E278" t="s">
        <v>301</v>
      </c>
      <c r="F278">
        <v>599051</v>
      </c>
      <c r="U278" s="24" t="s">
        <v>216</v>
      </c>
      <c r="V278">
        <v>83</v>
      </c>
    </row>
    <row r="279" spans="1:22" x14ac:dyDescent="0.25">
      <c r="A279" t="s">
        <v>291</v>
      </c>
      <c r="B279" t="s">
        <v>15</v>
      </c>
      <c r="C279" t="s">
        <v>22</v>
      </c>
      <c r="D279" t="s">
        <v>27</v>
      </c>
      <c r="E279" t="s">
        <v>300</v>
      </c>
      <c r="F279">
        <v>599051</v>
      </c>
      <c r="U279" s="24" t="s">
        <v>217</v>
      </c>
      <c r="V279">
        <v>9</v>
      </c>
    </row>
    <row r="280" spans="1:22" x14ac:dyDescent="0.25">
      <c r="A280" t="s">
        <v>291</v>
      </c>
      <c r="B280" t="s">
        <v>15</v>
      </c>
      <c r="C280" t="s">
        <v>22</v>
      </c>
      <c r="D280" t="s">
        <v>24</v>
      </c>
      <c r="E280" t="s">
        <v>302</v>
      </c>
      <c r="F280">
        <v>599051</v>
      </c>
      <c r="U280" s="3" t="s">
        <v>218</v>
      </c>
      <c r="V280">
        <v>1</v>
      </c>
    </row>
    <row r="281" spans="1:22" x14ac:dyDescent="0.25">
      <c r="A281" t="s">
        <v>291</v>
      </c>
      <c r="B281" t="s">
        <v>15</v>
      </c>
      <c r="C281" t="s">
        <v>22</v>
      </c>
      <c r="D281" t="s">
        <v>25</v>
      </c>
      <c r="E281" t="s">
        <v>301</v>
      </c>
      <c r="F281">
        <v>599051</v>
      </c>
      <c r="U281" s="4">
        <v>500496</v>
      </c>
      <c r="V281">
        <v>1</v>
      </c>
    </row>
    <row r="282" spans="1:22" x14ac:dyDescent="0.25">
      <c r="A282" t="s">
        <v>291</v>
      </c>
      <c r="B282" t="s">
        <v>15</v>
      </c>
      <c r="C282" t="s">
        <v>22</v>
      </c>
      <c r="D282" t="s">
        <v>27</v>
      </c>
      <c r="E282" t="s">
        <v>299</v>
      </c>
      <c r="F282">
        <v>599051</v>
      </c>
      <c r="U282" s="24" t="s">
        <v>219</v>
      </c>
      <c r="V282">
        <v>1</v>
      </c>
    </row>
    <row r="283" spans="1:22" x14ac:dyDescent="0.25">
      <c r="A283" t="s">
        <v>286</v>
      </c>
      <c r="B283" t="s">
        <v>176</v>
      </c>
      <c r="C283" t="s">
        <v>177</v>
      </c>
      <c r="D283" t="s">
        <v>179</v>
      </c>
      <c r="E283" t="s">
        <v>318</v>
      </c>
      <c r="F283">
        <v>523917</v>
      </c>
      <c r="U283" s="3" t="s">
        <v>220</v>
      </c>
      <c r="V283">
        <v>28</v>
      </c>
    </row>
    <row r="284" spans="1:22" x14ac:dyDescent="0.25">
      <c r="A284" t="s">
        <v>286</v>
      </c>
      <c r="B284" t="s">
        <v>176</v>
      </c>
      <c r="C284" t="s">
        <v>177</v>
      </c>
      <c r="D284" t="s">
        <v>179</v>
      </c>
      <c r="E284" t="s">
        <v>318</v>
      </c>
      <c r="F284">
        <v>523917</v>
      </c>
      <c r="U284" s="4">
        <v>540684</v>
      </c>
      <c r="V284">
        <v>28</v>
      </c>
    </row>
    <row r="285" spans="1:22" x14ac:dyDescent="0.25">
      <c r="A285" t="s">
        <v>286</v>
      </c>
      <c r="B285" t="s">
        <v>176</v>
      </c>
      <c r="C285" t="s">
        <v>177</v>
      </c>
      <c r="D285" t="s">
        <v>179</v>
      </c>
      <c r="E285" t="s">
        <v>318</v>
      </c>
      <c r="F285">
        <v>523917</v>
      </c>
      <c r="U285" s="24" t="s">
        <v>221</v>
      </c>
      <c r="V285">
        <v>26</v>
      </c>
    </row>
    <row r="286" spans="1:22" x14ac:dyDescent="0.25">
      <c r="A286" t="s">
        <v>286</v>
      </c>
      <c r="B286" t="s">
        <v>176</v>
      </c>
      <c r="C286" t="s">
        <v>177</v>
      </c>
      <c r="D286" t="s">
        <v>178</v>
      </c>
      <c r="E286" t="s">
        <v>319</v>
      </c>
      <c r="F286">
        <v>523917</v>
      </c>
      <c r="U286" s="24" t="s">
        <v>222</v>
      </c>
      <c r="V286">
        <v>2</v>
      </c>
    </row>
    <row r="287" spans="1:22" x14ac:dyDescent="0.25">
      <c r="A287" t="s">
        <v>286</v>
      </c>
      <c r="B287" t="s">
        <v>176</v>
      </c>
      <c r="C287" t="s">
        <v>177</v>
      </c>
      <c r="D287" t="s">
        <v>179</v>
      </c>
      <c r="E287" t="s">
        <v>318</v>
      </c>
      <c r="F287">
        <v>523917</v>
      </c>
      <c r="U287" s="3" t="s">
        <v>223</v>
      </c>
      <c r="V287">
        <v>14</v>
      </c>
    </row>
    <row r="288" spans="1:22" x14ac:dyDescent="0.25">
      <c r="A288" t="s">
        <v>286</v>
      </c>
      <c r="B288" t="s">
        <v>176</v>
      </c>
      <c r="C288" t="s">
        <v>177</v>
      </c>
      <c r="D288" t="s">
        <v>179</v>
      </c>
      <c r="E288" t="s">
        <v>318</v>
      </c>
      <c r="F288">
        <v>523917</v>
      </c>
      <c r="U288" s="4">
        <v>540978</v>
      </c>
      <c r="V288">
        <v>14</v>
      </c>
    </row>
    <row r="289" spans="1:22" x14ac:dyDescent="0.25">
      <c r="A289" t="s">
        <v>286</v>
      </c>
      <c r="B289" t="s">
        <v>176</v>
      </c>
      <c r="C289" t="s">
        <v>177</v>
      </c>
      <c r="D289" t="s">
        <v>179</v>
      </c>
      <c r="E289" t="s">
        <v>318</v>
      </c>
      <c r="F289">
        <v>523917</v>
      </c>
      <c r="U289" s="24" t="s">
        <v>224</v>
      </c>
      <c r="V289">
        <v>14</v>
      </c>
    </row>
    <row r="290" spans="1:22" x14ac:dyDescent="0.25">
      <c r="A290" t="s">
        <v>286</v>
      </c>
      <c r="B290" t="s">
        <v>176</v>
      </c>
      <c r="C290" t="s">
        <v>177</v>
      </c>
      <c r="D290" t="s">
        <v>178</v>
      </c>
      <c r="E290" t="s">
        <v>320</v>
      </c>
      <c r="F290">
        <v>523917</v>
      </c>
      <c r="U290" s="3" t="s">
        <v>225</v>
      </c>
      <c r="V290">
        <v>30</v>
      </c>
    </row>
    <row r="291" spans="1:22" x14ac:dyDescent="0.25">
      <c r="A291" t="s">
        <v>286</v>
      </c>
      <c r="B291" t="s">
        <v>176</v>
      </c>
      <c r="C291" t="s">
        <v>177</v>
      </c>
      <c r="D291" t="s">
        <v>179</v>
      </c>
      <c r="E291" t="s">
        <v>318</v>
      </c>
      <c r="F291">
        <v>523917</v>
      </c>
      <c r="U291" s="4">
        <v>553484</v>
      </c>
      <c r="V291">
        <v>30</v>
      </c>
    </row>
    <row r="292" spans="1:22" x14ac:dyDescent="0.25">
      <c r="A292" t="s">
        <v>290</v>
      </c>
      <c r="B292" t="s">
        <v>176</v>
      </c>
      <c r="C292" t="s">
        <v>177</v>
      </c>
      <c r="D292" t="s">
        <v>178</v>
      </c>
      <c r="E292" t="s">
        <v>319</v>
      </c>
      <c r="F292">
        <v>523917</v>
      </c>
      <c r="U292" s="24" t="s">
        <v>226</v>
      </c>
      <c r="V292">
        <v>26</v>
      </c>
    </row>
    <row r="293" spans="1:22" x14ac:dyDescent="0.25">
      <c r="A293" t="s">
        <v>286</v>
      </c>
      <c r="B293" t="s">
        <v>176</v>
      </c>
      <c r="C293" t="s">
        <v>177</v>
      </c>
      <c r="D293" t="s">
        <v>178</v>
      </c>
      <c r="E293" t="s">
        <v>319</v>
      </c>
      <c r="F293">
        <v>523917</v>
      </c>
      <c r="U293" s="24" t="s">
        <v>227</v>
      </c>
      <c r="V293">
        <v>4</v>
      </c>
    </row>
    <row r="294" spans="1:22" x14ac:dyDescent="0.25">
      <c r="A294" t="s">
        <v>286</v>
      </c>
      <c r="B294" t="s">
        <v>176</v>
      </c>
      <c r="C294" t="s">
        <v>177</v>
      </c>
      <c r="D294" t="s">
        <v>178</v>
      </c>
      <c r="E294" t="s">
        <v>319</v>
      </c>
      <c r="F294">
        <v>523917</v>
      </c>
      <c r="U294" s="3" t="s">
        <v>228</v>
      </c>
      <c r="V294">
        <v>14</v>
      </c>
    </row>
    <row r="295" spans="1:22" x14ac:dyDescent="0.25">
      <c r="A295" t="s">
        <v>288</v>
      </c>
      <c r="B295" t="s">
        <v>176</v>
      </c>
      <c r="C295" t="s">
        <v>177</v>
      </c>
      <c r="D295" t="s">
        <v>179</v>
      </c>
      <c r="E295" t="s">
        <v>318</v>
      </c>
      <c r="F295">
        <v>523917</v>
      </c>
      <c r="U295" s="4">
        <v>541036</v>
      </c>
      <c r="V295">
        <v>14</v>
      </c>
    </row>
    <row r="296" spans="1:22" x14ac:dyDescent="0.25">
      <c r="A296" t="s">
        <v>286</v>
      </c>
      <c r="B296" t="s">
        <v>176</v>
      </c>
      <c r="C296" t="s">
        <v>177</v>
      </c>
      <c r="D296" t="s">
        <v>178</v>
      </c>
      <c r="E296" t="s">
        <v>319</v>
      </c>
      <c r="F296">
        <v>523917</v>
      </c>
      <c r="U296" s="24" t="s">
        <v>229</v>
      </c>
      <c r="V296">
        <v>1</v>
      </c>
    </row>
    <row r="297" spans="1:22" x14ac:dyDescent="0.25">
      <c r="A297" t="s">
        <v>286</v>
      </c>
      <c r="B297" t="s">
        <v>176</v>
      </c>
      <c r="C297" t="s">
        <v>177</v>
      </c>
      <c r="D297" t="s">
        <v>179</v>
      </c>
      <c r="E297" t="s">
        <v>318</v>
      </c>
      <c r="F297">
        <v>523917</v>
      </c>
      <c r="U297" s="24" t="s">
        <v>231</v>
      </c>
      <c r="V297">
        <v>3</v>
      </c>
    </row>
    <row r="298" spans="1:22" x14ac:dyDescent="0.25">
      <c r="A298" t="s">
        <v>286</v>
      </c>
      <c r="B298" t="s">
        <v>176</v>
      </c>
      <c r="C298" t="s">
        <v>177</v>
      </c>
      <c r="D298" t="s">
        <v>179</v>
      </c>
      <c r="E298" t="s">
        <v>318</v>
      </c>
      <c r="F298">
        <v>523917</v>
      </c>
      <c r="U298" s="24" t="s">
        <v>230</v>
      </c>
      <c r="V298">
        <v>10</v>
      </c>
    </row>
    <row r="299" spans="1:22" x14ac:dyDescent="0.25">
      <c r="A299" t="s">
        <v>288</v>
      </c>
      <c r="B299" t="s">
        <v>176</v>
      </c>
      <c r="C299" t="s">
        <v>177</v>
      </c>
      <c r="D299" t="s">
        <v>179</v>
      </c>
      <c r="E299" t="s">
        <v>318</v>
      </c>
      <c r="F299">
        <v>523917</v>
      </c>
      <c r="U299" s="3" t="s">
        <v>232</v>
      </c>
      <c r="V299">
        <v>33</v>
      </c>
    </row>
    <row r="300" spans="1:22" x14ac:dyDescent="0.25">
      <c r="A300" t="s">
        <v>290</v>
      </c>
      <c r="B300" t="s">
        <v>176</v>
      </c>
      <c r="C300" t="s">
        <v>177</v>
      </c>
      <c r="D300" t="s">
        <v>179</v>
      </c>
      <c r="E300" t="s">
        <v>318</v>
      </c>
      <c r="F300">
        <v>523917</v>
      </c>
      <c r="U300" s="4">
        <v>541249</v>
      </c>
      <c r="V300">
        <v>33</v>
      </c>
    </row>
    <row r="301" spans="1:22" x14ac:dyDescent="0.25">
      <c r="A301" t="s">
        <v>286</v>
      </c>
      <c r="B301" t="s">
        <v>176</v>
      </c>
      <c r="C301" t="s">
        <v>177</v>
      </c>
      <c r="D301" t="s">
        <v>179</v>
      </c>
      <c r="E301" t="s">
        <v>318</v>
      </c>
      <c r="F301">
        <v>523917</v>
      </c>
      <c r="U301" s="24" t="s">
        <v>233</v>
      </c>
      <c r="V301">
        <v>33</v>
      </c>
    </row>
    <row r="302" spans="1:22" x14ac:dyDescent="0.25">
      <c r="A302" t="s">
        <v>288</v>
      </c>
      <c r="B302" t="s">
        <v>176</v>
      </c>
      <c r="C302" t="s">
        <v>177</v>
      </c>
      <c r="D302" t="s">
        <v>179</v>
      </c>
      <c r="E302" t="s">
        <v>318</v>
      </c>
      <c r="F302">
        <v>523917</v>
      </c>
      <c r="U302" s="3" t="s">
        <v>234</v>
      </c>
      <c r="V302">
        <v>71</v>
      </c>
    </row>
    <row r="303" spans="1:22" x14ac:dyDescent="0.25">
      <c r="A303" t="s">
        <v>290</v>
      </c>
      <c r="B303" t="s">
        <v>176</v>
      </c>
      <c r="C303" t="s">
        <v>177</v>
      </c>
      <c r="D303" t="s">
        <v>178</v>
      </c>
      <c r="E303" t="s">
        <v>319</v>
      </c>
      <c r="F303">
        <v>523917</v>
      </c>
      <c r="U303" s="4">
        <v>553468</v>
      </c>
      <c r="V303">
        <v>71</v>
      </c>
    </row>
    <row r="304" spans="1:22" x14ac:dyDescent="0.25">
      <c r="A304" t="s">
        <v>290</v>
      </c>
      <c r="B304" t="s">
        <v>176</v>
      </c>
      <c r="C304" t="s">
        <v>177</v>
      </c>
      <c r="D304" t="s">
        <v>178</v>
      </c>
      <c r="E304" t="s">
        <v>319</v>
      </c>
      <c r="F304">
        <v>523917</v>
      </c>
      <c r="U304" s="24" t="s">
        <v>235</v>
      </c>
      <c r="V304">
        <v>18</v>
      </c>
    </row>
    <row r="305" spans="1:22" x14ac:dyDescent="0.25">
      <c r="A305" t="s">
        <v>290</v>
      </c>
      <c r="B305" t="s">
        <v>176</v>
      </c>
      <c r="C305" t="s">
        <v>177</v>
      </c>
      <c r="D305" t="s">
        <v>178</v>
      </c>
      <c r="E305" t="s">
        <v>319</v>
      </c>
      <c r="F305">
        <v>523917</v>
      </c>
      <c r="U305" s="24" t="s">
        <v>236</v>
      </c>
      <c r="V305">
        <v>14</v>
      </c>
    </row>
    <row r="306" spans="1:22" x14ac:dyDescent="0.25">
      <c r="A306" t="s">
        <v>290</v>
      </c>
      <c r="B306" t="s">
        <v>176</v>
      </c>
      <c r="C306" t="s">
        <v>177</v>
      </c>
      <c r="D306" t="s">
        <v>178</v>
      </c>
      <c r="E306" t="s">
        <v>319</v>
      </c>
      <c r="F306">
        <v>523917</v>
      </c>
      <c r="U306" s="24" t="s">
        <v>237</v>
      </c>
      <c r="V306">
        <v>13</v>
      </c>
    </row>
    <row r="307" spans="1:22" x14ac:dyDescent="0.25">
      <c r="A307" t="s">
        <v>290</v>
      </c>
      <c r="B307" t="s">
        <v>176</v>
      </c>
      <c r="C307" t="s">
        <v>177</v>
      </c>
      <c r="D307" t="s">
        <v>179</v>
      </c>
      <c r="E307" t="s">
        <v>318</v>
      </c>
      <c r="F307">
        <v>523917</v>
      </c>
      <c r="U307" s="24" t="s">
        <v>238</v>
      </c>
      <c r="V307">
        <v>26</v>
      </c>
    </row>
    <row r="308" spans="1:22" x14ac:dyDescent="0.25">
      <c r="A308" t="s">
        <v>291</v>
      </c>
      <c r="B308" t="s">
        <v>176</v>
      </c>
      <c r="C308" t="s">
        <v>177</v>
      </c>
      <c r="D308" t="s">
        <v>179</v>
      </c>
      <c r="E308" t="s">
        <v>318</v>
      </c>
      <c r="F308">
        <v>523917</v>
      </c>
      <c r="U308" s="3" t="s">
        <v>239</v>
      </c>
      <c r="V308">
        <v>76</v>
      </c>
    </row>
    <row r="309" spans="1:22" x14ac:dyDescent="0.25">
      <c r="A309" t="s">
        <v>290</v>
      </c>
      <c r="B309" t="s">
        <v>176</v>
      </c>
      <c r="C309" t="s">
        <v>177</v>
      </c>
      <c r="D309" t="s">
        <v>178</v>
      </c>
      <c r="E309" t="s">
        <v>319</v>
      </c>
      <c r="F309">
        <v>523917</v>
      </c>
      <c r="U309" s="4">
        <v>541303</v>
      </c>
      <c r="V309">
        <v>76</v>
      </c>
    </row>
    <row r="310" spans="1:22" x14ac:dyDescent="0.25">
      <c r="A310" t="s">
        <v>291</v>
      </c>
      <c r="B310" t="s">
        <v>176</v>
      </c>
      <c r="C310" t="s">
        <v>177</v>
      </c>
      <c r="D310" t="s">
        <v>179</v>
      </c>
      <c r="E310" t="s">
        <v>318</v>
      </c>
      <c r="F310">
        <v>523917</v>
      </c>
      <c r="U310" s="24" t="s">
        <v>240</v>
      </c>
      <c r="V310">
        <v>76</v>
      </c>
    </row>
    <row r="311" spans="1:22" x14ac:dyDescent="0.25">
      <c r="A311" t="s">
        <v>291</v>
      </c>
      <c r="B311" t="s">
        <v>176</v>
      </c>
      <c r="C311" t="s">
        <v>177</v>
      </c>
      <c r="D311" t="s">
        <v>179</v>
      </c>
      <c r="E311" t="s">
        <v>318</v>
      </c>
      <c r="F311">
        <v>523917</v>
      </c>
      <c r="U311" s="3" t="s">
        <v>241</v>
      </c>
      <c r="V311">
        <v>1</v>
      </c>
    </row>
    <row r="312" spans="1:22" x14ac:dyDescent="0.25">
      <c r="A312" t="s">
        <v>290</v>
      </c>
      <c r="B312" t="s">
        <v>176</v>
      </c>
      <c r="C312" t="s">
        <v>177</v>
      </c>
      <c r="D312" t="s">
        <v>178</v>
      </c>
      <c r="E312" t="s">
        <v>319</v>
      </c>
      <c r="F312">
        <v>523917</v>
      </c>
      <c r="U312" s="4">
        <v>569445</v>
      </c>
      <c r="V312">
        <v>1</v>
      </c>
    </row>
    <row r="313" spans="1:22" x14ac:dyDescent="0.25">
      <c r="A313" t="s">
        <v>291</v>
      </c>
      <c r="B313" t="s">
        <v>176</v>
      </c>
      <c r="C313" t="s">
        <v>177</v>
      </c>
      <c r="D313" t="s">
        <v>179</v>
      </c>
      <c r="E313" t="s">
        <v>318</v>
      </c>
      <c r="F313">
        <v>523917</v>
      </c>
      <c r="U313" s="24" t="s">
        <v>242</v>
      </c>
      <c r="V313">
        <v>1</v>
      </c>
    </row>
    <row r="314" spans="1:22" x14ac:dyDescent="0.25">
      <c r="A314" t="s">
        <v>291</v>
      </c>
      <c r="B314" t="s">
        <v>176</v>
      </c>
      <c r="C314" t="s">
        <v>177</v>
      </c>
      <c r="D314" t="s">
        <v>178</v>
      </c>
      <c r="E314" t="s">
        <v>319</v>
      </c>
      <c r="F314">
        <v>523917</v>
      </c>
      <c r="U314" s="3" t="s">
        <v>243</v>
      </c>
      <c r="V314">
        <v>4</v>
      </c>
    </row>
    <row r="315" spans="1:22" x14ac:dyDescent="0.25">
      <c r="A315" t="s">
        <v>291</v>
      </c>
      <c r="B315" t="s">
        <v>176</v>
      </c>
      <c r="C315" t="s">
        <v>177</v>
      </c>
      <c r="D315" t="s">
        <v>179</v>
      </c>
      <c r="E315" t="s">
        <v>318</v>
      </c>
      <c r="F315">
        <v>523917</v>
      </c>
      <c r="U315" s="4">
        <v>541346</v>
      </c>
      <c r="V315">
        <v>4</v>
      </c>
    </row>
    <row r="316" spans="1:22" x14ac:dyDescent="0.25">
      <c r="A316" t="s">
        <v>291</v>
      </c>
      <c r="B316" t="s">
        <v>176</v>
      </c>
      <c r="C316" t="s">
        <v>177</v>
      </c>
      <c r="D316" t="s">
        <v>179</v>
      </c>
      <c r="E316" t="s">
        <v>318</v>
      </c>
      <c r="F316">
        <v>523917</v>
      </c>
      <c r="U316" s="24" t="s">
        <v>244</v>
      </c>
      <c r="V316">
        <v>4</v>
      </c>
    </row>
    <row r="317" spans="1:22" x14ac:dyDescent="0.25">
      <c r="A317" t="s">
        <v>286</v>
      </c>
      <c r="B317" t="s">
        <v>15</v>
      </c>
      <c r="C317" t="s">
        <v>115</v>
      </c>
      <c r="D317" t="s">
        <v>119</v>
      </c>
      <c r="E317" t="s">
        <v>321</v>
      </c>
      <c r="F317">
        <v>554821</v>
      </c>
      <c r="U317" s="3" t="s">
        <v>245</v>
      </c>
      <c r="V317">
        <v>2</v>
      </c>
    </row>
    <row r="318" spans="1:22" x14ac:dyDescent="0.25">
      <c r="A318" t="s">
        <v>286</v>
      </c>
      <c r="B318" t="s">
        <v>15</v>
      </c>
      <c r="C318" t="s">
        <v>115</v>
      </c>
      <c r="D318" t="s">
        <v>123</v>
      </c>
      <c r="E318" t="s">
        <v>322</v>
      </c>
      <c r="F318">
        <v>554821</v>
      </c>
      <c r="U318" s="4">
        <v>597996</v>
      </c>
      <c r="V318">
        <v>2</v>
      </c>
    </row>
    <row r="319" spans="1:22" x14ac:dyDescent="0.25">
      <c r="A319" t="s">
        <v>286</v>
      </c>
      <c r="B319" t="s">
        <v>15</v>
      </c>
      <c r="C319" t="s">
        <v>115</v>
      </c>
      <c r="D319" t="s">
        <v>120</v>
      </c>
      <c r="E319" t="s">
        <v>323</v>
      </c>
      <c r="F319">
        <v>554821</v>
      </c>
      <c r="U319" s="24" t="s">
        <v>246</v>
      </c>
      <c r="V319">
        <v>2</v>
      </c>
    </row>
    <row r="320" spans="1:22" x14ac:dyDescent="0.25">
      <c r="A320" t="s">
        <v>286</v>
      </c>
      <c r="B320" t="s">
        <v>15</v>
      </c>
      <c r="C320" t="s">
        <v>115</v>
      </c>
      <c r="D320" t="s">
        <v>119</v>
      </c>
      <c r="E320" t="s">
        <v>321</v>
      </c>
      <c r="F320">
        <v>554821</v>
      </c>
      <c r="U320" s="3" t="s">
        <v>247</v>
      </c>
      <c r="V320">
        <v>19</v>
      </c>
    </row>
    <row r="321" spans="1:22" x14ac:dyDescent="0.25">
      <c r="A321" t="s">
        <v>286</v>
      </c>
      <c r="B321" t="s">
        <v>15</v>
      </c>
      <c r="C321" t="s">
        <v>115</v>
      </c>
      <c r="D321" t="s">
        <v>124</v>
      </c>
      <c r="E321" t="s">
        <v>324</v>
      </c>
      <c r="F321">
        <v>554821</v>
      </c>
      <c r="U321" s="4">
        <v>541575</v>
      </c>
      <c r="V321">
        <v>19</v>
      </c>
    </row>
    <row r="322" spans="1:22" x14ac:dyDescent="0.25">
      <c r="A322" t="s">
        <v>286</v>
      </c>
      <c r="B322" t="s">
        <v>15</v>
      </c>
      <c r="C322" t="s">
        <v>115</v>
      </c>
      <c r="D322" t="s">
        <v>121</v>
      </c>
      <c r="E322" t="s">
        <v>325</v>
      </c>
      <c r="F322">
        <v>554821</v>
      </c>
      <c r="U322" s="24" t="s">
        <v>248</v>
      </c>
      <c r="V322">
        <v>5</v>
      </c>
    </row>
    <row r="323" spans="1:22" x14ac:dyDescent="0.25">
      <c r="A323" t="s">
        <v>290</v>
      </c>
      <c r="B323" t="s">
        <v>15</v>
      </c>
      <c r="C323" t="s">
        <v>115</v>
      </c>
      <c r="D323" t="s">
        <v>123</v>
      </c>
      <c r="E323" t="s">
        <v>322</v>
      </c>
      <c r="F323">
        <v>554821</v>
      </c>
      <c r="U323" s="24" t="s">
        <v>249</v>
      </c>
      <c r="V323">
        <v>14</v>
      </c>
    </row>
    <row r="324" spans="1:22" x14ac:dyDescent="0.25">
      <c r="A324" t="s">
        <v>286</v>
      </c>
      <c r="B324" t="s">
        <v>15</v>
      </c>
      <c r="C324" t="s">
        <v>115</v>
      </c>
      <c r="D324" t="s">
        <v>119</v>
      </c>
      <c r="E324" t="s">
        <v>321</v>
      </c>
      <c r="F324">
        <v>554821</v>
      </c>
      <c r="U324" s="3" t="s">
        <v>250</v>
      </c>
      <c r="V324">
        <v>1</v>
      </c>
    </row>
    <row r="325" spans="1:22" x14ac:dyDescent="0.25">
      <c r="A325" t="s">
        <v>286</v>
      </c>
      <c r="B325" t="s">
        <v>15</v>
      </c>
      <c r="C325" t="s">
        <v>115</v>
      </c>
      <c r="D325" t="s">
        <v>117</v>
      </c>
      <c r="E325" t="s">
        <v>326</v>
      </c>
      <c r="F325">
        <v>554821</v>
      </c>
      <c r="U325" s="4">
        <v>525227</v>
      </c>
      <c r="V325">
        <v>1</v>
      </c>
    </row>
    <row r="326" spans="1:22" x14ac:dyDescent="0.25">
      <c r="A326" t="s">
        <v>286</v>
      </c>
      <c r="B326" t="s">
        <v>15</v>
      </c>
      <c r="C326" t="s">
        <v>115</v>
      </c>
      <c r="D326" t="s">
        <v>126</v>
      </c>
      <c r="E326" t="s">
        <v>327</v>
      </c>
      <c r="F326">
        <v>554821</v>
      </c>
      <c r="U326" s="24" t="s">
        <v>251</v>
      </c>
      <c r="V326">
        <v>1</v>
      </c>
    </row>
    <row r="327" spans="1:22" x14ac:dyDescent="0.25">
      <c r="A327" t="s">
        <v>292</v>
      </c>
      <c r="B327" t="s">
        <v>15</v>
      </c>
      <c r="C327" t="s">
        <v>115</v>
      </c>
      <c r="D327" t="s">
        <v>120</v>
      </c>
      <c r="E327" t="s">
        <v>328</v>
      </c>
      <c r="F327">
        <v>554821</v>
      </c>
      <c r="U327" s="3" t="s">
        <v>252</v>
      </c>
      <c r="V327">
        <v>1</v>
      </c>
    </row>
    <row r="328" spans="1:22" x14ac:dyDescent="0.25">
      <c r="A328" t="s">
        <v>286</v>
      </c>
      <c r="B328" t="s">
        <v>15</v>
      </c>
      <c r="C328" t="s">
        <v>115</v>
      </c>
      <c r="D328" t="s">
        <v>125</v>
      </c>
      <c r="E328" t="s">
        <v>329</v>
      </c>
      <c r="F328">
        <v>554821</v>
      </c>
      <c r="U328" s="4">
        <v>569003</v>
      </c>
      <c r="V328">
        <v>1</v>
      </c>
    </row>
    <row r="329" spans="1:22" x14ac:dyDescent="0.25">
      <c r="A329" t="s">
        <v>286</v>
      </c>
      <c r="B329" t="s">
        <v>15</v>
      </c>
      <c r="C329" t="s">
        <v>115</v>
      </c>
      <c r="D329" t="s">
        <v>126</v>
      </c>
      <c r="E329" t="s">
        <v>327</v>
      </c>
      <c r="F329">
        <v>554821</v>
      </c>
      <c r="U329" s="24" t="s">
        <v>253</v>
      </c>
      <c r="V329">
        <v>1</v>
      </c>
    </row>
    <row r="330" spans="1:22" x14ac:dyDescent="0.25">
      <c r="A330" t="s">
        <v>286</v>
      </c>
      <c r="B330" t="s">
        <v>15</v>
      </c>
      <c r="C330" t="s">
        <v>115</v>
      </c>
      <c r="D330" t="s">
        <v>125</v>
      </c>
      <c r="E330" t="s">
        <v>329</v>
      </c>
      <c r="F330">
        <v>554821</v>
      </c>
      <c r="U330" s="3" t="s">
        <v>254</v>
      </c>
      <c r="V330">
        <v>1</v>
      </c>
    </row>
    <row r="331" spans="1:22" x14ac:dyDescent="0.25">
      <c r="A331" t="s">
        <v>286</v>
      </c>
      <c r="B331" t="s">
        <v>15</v>
      </c>
      <c r="C331" t="s">
        <v>115</v>
      </c>
      <c r="D331" t="s">
        <v>125</v>
      </c>
      <c r="E331" t="s">
        <v>329</v>
      </c>
      <c r="F331">
        <v>554821</v>
      </c>
      <c r="U331" s="4">
        <v>540862</v>
      </c>
      <c r="V331">
        <v>1</v>
      </c>
    </row>
    <row r="332" spans="1:22" x14ac:dyDescent="0.25">
      <c r="A332" t="s">
        <v>286</v>
      </c>
      <c r="B332" t="s">
        <v>15</v>
      </c>
      <c r="C332" t="s">
        <v>115</v>
      </c>
      <c r="D332" t="s">
        <v>119</v>
      </c>
      <c r="E332" t="s">
        <v>321</v>
      </c>
      <c r="F332">
        <v>554821</v>
      </c>
      <c r="U332" s="24" t="s">
        <v>255</v>
      </c>
      <c r="V332">
        <v>1</v>
      </c>
    </row>
    <row r="333" spans="1:22" x14ac:dyDescent="0.25">
      <c r="A333" t="s">
        <v>286</v>
      </c>
      <c r="B333" t="s">
        <v>15</v>
      </c>
      <c r="C333" t="s">
        <v>115</v>
      </c>
      <c r="D333" t="s">
        <v>119</v>
      </c>
      <c r="E333" t="s">
        <v>321</v>
      </c>
      <c r="F333">
        <v>554821</v>
      </c>
      <c r="U333" s="2" t="s">
        <v>272</v>
      </c>
      <c r="V333">
        <v>2399</v>
      </c>
    </row>
    <row r="334" spans="1:22" x14ac:dyDescent="0.25">
      <c r="A334" t="s">
        <v>286</v>
      </c>
      <c r="B334" t="s">
        <v>15</v>
      </c>
      <c r="C334" t="s">
        <v>115</v>
      </c>
      <c r="D334" t="s">
        <v>119</v>
      </c>
      <c r="E334" t="s">
        <v>321</v>
      </c>
      <c r="F334">
        <v>554821</v>
      </c>
    </row>
    <row r="335" spans="1:22" x14ac:dyDescent="0.25">
      <c r="A335" t="s">
        <v>286</v>
      </c>
      <c r="B335" t="s">
        <v>15</v>
      </c>
      <c r="C335" t="s">
        <v>115</v>
      </c>
      <c r="D335" t="s">
        <v>118</v>
      </c>
      <c r="E335" t="s">
        <v>330</v>
      </c>
      <c r="F335">
        <v>554821</v>
      </c>
    </row>
    <row r="336" spans="1:22" x14ac:dyDescent="0.25">
      <c r="A336" t="s">
        <v>286</v>
      </c>
      <c r="B336" t="s">
        <v>15</v>
      </c>
      <c r="C336" t="s">
        <v>115</v>
      </c>
      <c r="D336" t="s">
        <v>119</v>
      </c>
      <c r="E336" t="s">
        <v>321</v>
      </c>
      <c r="F336">
        <v>554821</v>
      </c>
    </row>
    <row r="337" spans="1:6" x14ac:dyDescent="0.25">
      <c r="A337" t="s">
        <v>286</v>
      </c>
      <c r="B337" t="s">
        <v>15</v>
      </c>
      <c r="C337" t="s">
        <v>115</v>
      </c>
      <c r="D337" t="s">
        <v>116</v>
      </c>
      <c r="E337" t="s">
        <v>331</v>
      </c>
      <c r="F337">
        <v>554821</v>
      </c>
    </row>
    <row r="338" spans="1:6" x14ac:dyDescent="0.25">
      <c r="A338" t="s">
        <v>286</v>
      </c>
      <c r="B338" t="s">
        <v>15</v>
      </c>
      <c r="C338" t="s">
        <v>115</v>
      </c>
      <c r="D338" t="s">
        <v>125</v>
      </c>
      <c r="E338" t="s">
        <v>329</v>
      </c>
      <c r="F338">
        <v>554821</v>
      </c>
    </row>
    <row r="339" spans="1:6" x14ac:dyDescent="0.25">
      <c r="A339" t="s">
        <v>291</v>
      </c>
      <c r="B339" t="s">
        <v>15</v>
      </c>
      <c r="C339" t="s">
        <v>115</v>
      </c>
      <c r="D339" t="s">
        <v>119</v>
      </c>
      <c r="E339" t="s">
        <v>321</v>
      </c>
      <c r="F339">
        <v>554821</v>
      </c>
    </row>
    <row r="340" spans="1:6" x14ac:dyDescent="0.25">
      <c r="A340" t="s">
        <v>286</v>
      </c>
      <c r="B340" t="s">
        <v>15</v>
      </c>
      <c r="C340" t="s">
        <v>115</v>
      </c>
      <c r="D340" t="s">
        <v>119</v>
      </c>
      <c r="E340" t="s">
        <v>321</v>
      </c>
      <c r="F340">
        <v>554821</v>
      </c>
    </row>
    <row r="341" spans="1:6" x14ac:dyDescent="0.25">
      <c r="A341" t="s">
        <v>286</v>
      </c>
      <c r="B341" t="s">
        <v>15</v>
      </c>
      <c r="C341" t="s">
        <v>115</v>
      </c>
      <c r="D341" t="s">
        <v>123</v>
      </c>
      <c r="E341" t="s">
        <v>322</v>
      </c>
      <c r="F341">
        <v>554821</v>
      </c>
    </row>
    <row r="342" spans="1:6" x14ac:dyDescent="0.25">
      <c r="A342" t="s">
        <v>286</v>
      </c>
      <c r="B342" t="s">
        <v>15</v>
      </c>
      <c r="C342" t="s">
        <v>115</v>
      </c>
      <c r="D342" t="s">
        <v>119</v>
      </c>
      <c r="E342" t="s">
        <v>321</v>
      </c>
      <c r="F342">
        <v>554821</v>
      </c>
    </row>
    <row r="343" spans="1:6" x14ac:dyDescent="0.25">
      <c r="A343" t="s">
        <v>286</v>
      </c>
      <c r="B343" t="s">
        <v>15</v>
      </c>
      <c r="C343" t="s">
        <v>115</v>
      </c>
      <c r="D343" t="s">
        <v>119</v>
      </c>
      <c r="E343" t="s">
        <v>321</v>
      </c>
      <c r="F343">
        <v>554821</v>
      </c>
    </row>
    <row r="344" spans="1:6" x14ac:dyDescent="0.25">
      <c r="A344" t="s">
        <v>286</v>
      </c>
      <c r="B344" t="s">
        <v>15</v>
      </c>
      <c r="C344" t="s">
        <v>115</v>
      </c>
      <c r="D344" t="s">
        <v>119</v>
      </c>
      <c r="E344" t="s">
        <v>321</v>
      </c>
      <c r="F344">
        <v>554821</v>
      </c>
    </row>
    <row r="345" spans="1:6" x14ac:dyDescent="0.25">
      <c r="A345" t="s">
        <v>286</v>
      </c>
      <c r="B345" t="s">
        <v>15</v>
      </c>
      <c r="C345" t="s">
        <v>115</v>
      </c>
      <c r="D345" t="s">
        <v>126</v>
      </c>
      <c r="E345" t="s">
        <v>327</v>
      </c>
      <c r="F345">
        <v>554821</v>
      </c>
    </row>
    <row r="346" spans="1:6" x14ac:dyDescent="0.25">
      <c r="A346" t="s">
        <v>286</v>
      </c>
      <c r="B346" t="s">
        <v>15</v>
      </c>
      <c r="C346" t="s">
        <v>115</v>
      </c>
      <c r="D346" t="s">
        <v>117</v>
      </c>
      <c r="E346" t="s">
        <v>326</v>
      </c>
      <c r="F346">
        <v>554821</v>
      </c>
    </row>
    <row r="347" spans="1:6" x14ac:dyDescent="0.25">
      <c r="A347" t="s">
        <v>286</v>
      </c>
      <c r="B347" t="s">
        <v>15</v>
      </c>
      <c r="C347" t="s">
        <v>115</v>
      </c>
      <c r="D347" t="s">
        <v>123</v>
      </c>
      <c r="E347" t="s">
        <v>322</v>
      </c>
      <c r="F347">
        <v>554821</v>
      </c>
    </row>
    <row r="348" spans="1:6" x14ac:dyDescent="0.25">
      <c r="A348" t="s">
        <v>290</v>
      </c>
      <c r="B348" t="s">
        <v>15</v>
      </c>
      <c r="C348" t="s">
        <v>115</v>
      </c>
      <c r="D348" t="s">
        <v>116</v>
      </c>
      <c r="E348" t="s">
        <v>331</v>
      </c>
      <c r="F348">
        <v>554821</v>
      </c>
    </row>
    <row r="349" spans="1:6" x14ac:dyDescent="0.25">
      <c r="A349" t="s">
        <v>290</v>
      </c>
      <c r="B349" t="s">
        <v>15</v>
      </c>
      <c r="C349" t="s">
        <v>115</v>
      </c>
      <c r="D349" t="s">
        <v>117</v>
      </c>
      <c r="E349" t="s">
        <v>326</v>
      </c>
      <c r="F349">
        <v>554821</v>
      </c>
    </row>
    <row r="350" spans="1:6" x14ac:dyDescent="0.25">
      <c r="A350" t="s">
        <v>286</v>
      </c>
      <c r="B350" t="s">
        <v>15</v>
      </c>
      <c r="C350" t="s">
        <v>115</v>
      </c>
      <c r="D350" t="s">
        <v>126</v>
      </c>
      <c r="E350" t="s">
        <v>327</v>
      </c>
      <c r="F350">
        <v>554821</v>
      </c>
    </row>
    <row r="351" spans="1:6" x14ac:dyDescent="0.25">
      <c r="A351" t="s">
        <v>286</v>
      </c>
      <c r="B351" t="s">
        <v>15</v>
      </c>
      <c r="C351" t="s">
        <v>115</v>
      </c>
      <c r="D351" t="s">
        <v>125</v>
      </c>
      <c r="E351" t="s">
        <v>329</v>
      </c>
      <c r="F351">
        <v>554821</v>
      </c>
    </row>
    <row r="352" spans="1:6" x14ac:dyDescent="0.25">
      <c r="A352" t="s">
        <v>292</v>
      </c>
      <c r="B352" t="s">
        <v>15</v>
      </c>
      <c r="C352" t="s">
        <v>115</v>
      </c>
      <c r="D352" t="s">
        <v>119</v>
      </c>
      <c r="E352" t="s">
        <v>321</v>
      </c>
      <c r="F352">
        <v>554821</v>
      </c>
    </row>
    <row r="353" spans="1:6" x14ac:dyDescent="0.25">
      <c r="A353" t="s">
        <v>288</v>
      </c>
      <c r="B353" t="s">
        <v>15</v>
      </c>
      <c r="C353" t="s">
        <v>115</v>
      </c>
      <c r="D353" t="s">
        <v>117</v>
      </c>
      <c r="E353" t="s">
        <v>326</v>
      </c>
      <c r="F353">
        <v>554821</v>
      </c>
    </row>
    <row r="354" spans="1:6" x14ac:dyDescent="0.25">
      <c r="A354" t="s">
        <v>286</v>
      </c>
      <c r="B354" t="s">
        <v>15</v>
      </c>
      <c r="C354" t="s">
        <v>115</v>
      </c>
      <c r="D354" t="s">
        <v>116</v>
      </c>
      <c r="E354" t="s">
        <v>332</v>
      </c>
      <c r="F354">
        <v>554821</v>
      </c>
    </row>
    <row r="355" spans="1:6" x14ac:dyDescent="0.25">
      <c r="A355" t="s">
        <v>288</v>
      </c>
      <c r="B355" t="s">
        <v>15</v>
      </c>
      <c r="C355" t="s">
        <v>115</v>
      </c>
      <c r="D355" t="s">
        <v>119</v>
      </c>
      <c r="E355" t="s">
        <v>321</v>
      </c>
      <c r="F355">
        <v>554821</v>
      </c>
    </row>
    <row r="356" spans="1:6" x14ac:dyDescent="0.25">
      <c r="A356" t="s">
        <v>290</v>
      </c>
      <c r="B356" t="s">
        <v>15</v>
      </c>
      <c r="C356" t="s">
        <v>115</v>
      </c>
      <c r="D356" t="s">
        <v>116</v>
      </c>
      <c r="E356" t="s">
        <v>331</v>
      </c>
      <c r="F356">
        <v>554821</v>
      </c>
    </row>
    <row r="357" spans="1:6" x14ac:dyDescent="0.25">
      <c r="A357" t="s">
        <v>286</v>
      </c>
      <c r="B357" t="s">
        <v>15</v>
      </c>
      <c r="C357" t="s">
        <v>115</v>
      </c>
      <c r="D357" t="s">
        <v>119</v>
      </c>
      <c r="E357" t="s">
        <v>321</v>
      </c>
      <c r="F357">
        <v>554821</v>
      </c>
    </row>
    <row r="358" spans="1:6" x14ac:dyDescent="0.25">
      <c r="A358" t="s">
        <v>286</v>
      </c>
      <c r="B358" t="s">
        <v>15</v>
      </c>
      <c r="C358" t="s">
        <v>115</v>
      </c>
      <c r="D358" t="s">
        <v>122</v>
      </c>
      <c r="E358" t="s">
        <v>333</v>
      </c>
      <c r="F358">
        <v>554821</v>
      </c>
    </row>
    <row r="359" spans="1:6" x14ac:dyDescent="0.25">
      <c r="A359" t="s">
        <v>286</v>
      </c>
      <c r="B359" t="s">
        <v>15</v>
      </c>
      <c r="C359" t="s">
        <v>115</v>
      </c>
      <c r="D359" t="s">
        <v>123</v>
      </c>
      <c r="E359" t="s">
        <v>322</v>
      </c>
      <c r="F359">
        <v>554821</v>
      </c>
    </row>
    <row r="360" spans="1:6" x14ac:dyDescent="0.25">
      <c r="A360" t="s">
        <v>286</v>
      </c>
      <c r="B360" t="s">
        <v>15</v>
      </c>
      <c r="C360" t="s">
        <v>115</v>
      </c>
      <c r="D360" t="s">
        <v>125</v>
      </c>
      <c r="E360" t="s">
        <v>329</v>
      </c>
      <c r="F360">
        <v>554821</v>
      </c>
    </row>
    <row r="361" spans="1:6" x14ac:dyDescent="0.25">
      <c r="A361" t="s">
        <v>286</v>
      </c>
      <c r="B361" t="s">
        <v>15</v>
      </c>
      <c r="C361" t="s">
        <v>115</v>
      </c>
      <c r="D361" t="s">
        <v>119</v>
      </c>
      <c r="E361" t="s">
        <v>321</v>
      </c>
      <c r="F361">
        <v>554821</v>
      </c>
    </row>
    <row r="362" spans="1:6" x14ac:dyDescent="0.25">
      <c r="A362" t="s">
        <v>286</v>
      </c>
      <c r="B362" t="s">
        <v>15</v>
      </c>
      <c r="C362" t="s">
        <v>115</v>
      </c>
      <c r="D362" t="s">
        <v>125</v>
      </c>
      <c r="E362" t="s">
        <v>329</v>
      </c>
      <c r="F362">
        <v>554821</v>
      </c>
    </row>
    <row r="363" spans="1:6" x14ac:dyDescent="0.25">
      <c r="A363" t="s">
        <v>290</v>
      </c>
      <c r="B363" t="s">
        <v>15</v>
      </c>
      <c r="C363" t="s">
        <v>115</v>
      </c>
      <c r="D363" t="s">
        <v>119</v>
      </c>
      <c r="E363" t="s">
        <v>321</v>
      </c>
      <c r="F363">
        <v>554821</v>
      </c>
    </row>
    <row r="364" spans="1:6" x14ac:dyDescent="0.25">
      <c r="A364" t="s">
        <v>286</v>
      </c>
      <c r="B364" t="s">
        <v>15</v>
      </c>
      <c r="C364" t="s">
        <v>115</v>
      </c>
      <c r="D364" t="s">
        <v>119</v>
      </c>
      <c r="E364" t="s">
        <v>321</v>
      </c>
      <c r="F364">
        <v>554821</v>
      </c>
    </row>
    <row r="365" spans="1:6" x14ac:dyDescent="0.25">
      <c r="A365" t="s">
        <v>286</v>
      </c>
      <c r="B365" t="s">
        <v>15</v>
      </c>
      <c r="C365" t="s">
        <v>115</v>
      </c>
      <c r="D365" t="s">
        <v>122</v>
      </c>
      <c r="E365" t="s">
        <v>334</v>
      </c>
      <c r="F365">
        <v>554821</v>
      </c>
    </row>
    <row r="366" spans="1:6" x14ac:dyDescent="0.25">
      <c r="A366" t="s">
        <v>292</v>
      </c>
      <c r="B366" t="s">
        <v>15</v>
      </c>
      <c r="C366" t="s">
        <v>115</v>
      </c>
      <c r="D366" t="s">
        <v>119</v>
      </c>
      <c r="E366" t="s">
        <v>321</v>
      </c>
      <c r="F366">
        <v>554821</v>
      </c>
    </row>
    <row r="367" spans="1:6" x14ac:dyDescent="0.25">
      <c r="A367" t="s">
        <v>286</v>
      </c>
      <c r="B367" t="s">
        <v>15</v>
      </c>
      <c r="C367" t="s">
        <v>115</v>
      </c>
      <c r="D367" t="s">
        <v>119</v>
      </c>
      <c r="E367" t="s">
        <v>321</v>
      </c>
      <c r="F367">
        <v>554821</v>
      </c>
    </row>
    <row r="368" spans="1:6" x14ac:dyDescent="0.25">
      <c r="A368" t="s">
        <v>288</v>
      </c>
      <c r="B368" t="s">
        <v>15</v>
      </c>
      <c r="C368" t="s">
        <v>115</v>
      </c>
      <c r="D368" t="s">
        <v>125</v>
      </c>
      <c r="E368" t="s">
        <v>329</v>
      </c>
      <c r="F368">
        <v>554821</v>
      </c>
    </row>
    <row r="369" spans="1:6" x14ac:dyDescent="0.25">
      <c r="A369" t="s">
        <v>288</v>
      </c>
      <c r="B369" t="s">
        <v>15</v>
      </c>
      <c r="C369" t="s">
        <v>115</v>
      </c>
      <c r="D369" t="s">
        <v>117</v>
      </c>
      <c r="E369" t="s">
        <v>326</v>
      </c>
      <c r="F369">
        <v>554821</v>
      </c>
    </row>
    <row r="370" spans="1:6" x14ac:dyDescent="0.25">
      <c r="A370" t="s">
        <v>292</v>
      </c>
      <c r="B370" t="s">
        <v>15</v>
      </c>
      <c r="C370" t="s">
        <v>115</v>
      </c>
      <c r="D370" t="s">
        <v>119</v>
      </c>
      <c r="E370" t="s">
        <v>321</v>
      </c>
      <c r="F370">
        <v>554821</v>
      </c>
    </row>
    <row r="371" spans="1:6" x14ac:dyDescent="0.25">
      <c r="A371" t="s">
        <v>290</v>
      </c>
      <c r="B371" t="s">
        <v>15</v>
      </c>
      <c r="C371" t="s">
        <v>115</v>
      </c>
      <c r="D371" t="s">
        <v>121</v>
      </c>
      <c r="E371" t="s">
        <v>325</v>
      </c>
      <c r="F371">
        <v>554821</v>
      </c>
    </row>
    <row r="372" spans="1:6" x14ac:dyDescent="0.25">
      <c r="A372" t="s">
        <v>286</v>
      </c>
      <c r="B372" t="s">
        <v>15</v>
      </c>
      <c r="C372" t="s">
        <v>115</v>
      </c>
      <c r="D372" t="s">
        <v>119</v>
      </c>
      <c r="E372" t="s">
        <v>321</v>
      </c>
      <c r="F372">
        <v>554821</v>
      </c>
    </row>
    <row r="373" spans="1:6" x14ac:dyDescent="0.25">
      <c r="A373" t="s">
        <v>290</v>
      </c>
      <c r="B373" t="s">
        <v>15</v>
      </c>
      <c r="C373" t="s">
        <v>115</v>
      </c>
      <c r="D373" t="s">
        <v>119</v>
      </c>
      <c r="E373" t="s">
        <v>321</v>
      </c>
      <c r="F373">
        <v>554821</v>
      </c>
    </row>
    <row r="374" spans="1:6" x14ac:dyDescent="0.25">
      <c r="A374" t="s">
        <v>290</v>
      </c>
      <c r="B374" t="s">
        <v>15</v>
      </c>
      <c r="C374" t="s">
        <v>115</v>
      </c>
      <c r="D374" t="s">
        <v>122</v>
      </c>
      <c r="E374" t="s">
        <v>333</v>
      </c>
      <c r="F374">
        <v>554821</v>
      </c>
    </row>
    <row r="375" spans="1:6" x14ac:dyDescent="0.25">
      <c r="A375" t="s">
        <v>288</v>
      </c>
      <c r="B375" t="s">
        <v>15</v>
      </c>
      <c r="C375" t="s">
        <v>115</v>
      </c>
      <c r="D375" t="s">
        <v>125</v>
      </c>
      <c r="E375" t="s">
        <v>329</v>
      </c>
      <c r="F375">
        <v>554821</v>
      </c>
    </row>
    <row r="376" spans="1:6" x14ac:dyDescent="0.25">
      <c r="A376" t="s">
        <v>288</v>
      </c>
      <c r="B376" t="s">
        <v>15</v>
      </c>
      <c r="C376" t="s">
        <v>115</v>
      </c>
      <c r="D376" t="s">
        <v>122</v>
      </c>
      <c r="E376" t="s">
        <v>333</v>
      </c>
      <c r="F376">
        <v>554821</v>
      </c>
    </row>
    <row r="377" spans="1:6" x14ac:dyDescent="0.25">
      <c r="A377" t="s">
        <v>290</v>
      </c>
      <c r="B377" t="s">
        <v>15</v>
      </c>
      <c r="C377" t="s">
        <v>115</v>
      </c>
      <c r="D377" t="s">
        <v>116</v>
      </c>
      <c r="E377" t="s">
        <v>331</v>
      </c>
      <c r="F377">
        <v>554821</v>
      </c>
    </row>
    <row r="378" spans="1:6" x14ac:dyDescent="0.25">
      <c r="A378" t="s">
        <v>290</v>
      </c>
      <c r="B378" t="s">
        <v>15</v>
      </c>
      <c r="C378" t="s">
        <v>115</v>
      </c>
      <c r="D378" t="s">
        <v>119</v>
      </c>
      <c r="E378" t="s">
        <v>321</v>
      </c>
      <c r="F378">
        <v>554821</v>
      </c>
    </row>
    <row r="379" spans="1:6" x14ac:dyDescent="0.25">
      <c r="A379" t="s">
        <v>290</v>
      </c>
      <c r="B379" t="s">
        <v>15</v>
      </c>
      <c r="C379" t="s">
        <v>115</v>
      </c>
      <c r="D379" t="s">
        <v>119</v>
      </c>
      <c r="E379" t="s">
        <v>321</v>
      </c>
      <c r="F379">
        <v>554821</v>
      </c>
    </row>
    <row r="380" spans="1:6" x14ac:dyDescent="0.25">
      <c r="A380" t="s">
        <v>290</v>
      </c>
      <c r="B380" t="s">
        <v>15</v>
      </c>
      <c r="C380" t="s">
        <v>115</v>
      </c>
      <c r="D380" t="s">
        <v>119</v>
      </c>
      <c r="E380" t="s">
        <v>321</v>
      </c>
      <c r="F380">
        <v>554821</v>
      </c>
    </row>
    <row r="381" spans="1:6" x14ac:dyDescent="0.25">
      <c r="A381" t="s">
        <v>286</v>
      </c>
      <c r="B381" t="s">
        <v>15</v>
      </c>
      <c r="C381" t="s">
        <v>115</v>
      </c>
      <c r="D381" t="s">
        <v>119</v>
      </c>
      <c r="E381" t="s">
        <v>321</v>
      </c>
      <c r="F381">
        <v>554821</v>
      </c>
    </row>
    <row r="382" spans="1:6" x14ac:dyDescent="0.25">
      <c r="A382" t="s">
        <v>291</v>
      </c>
      <c r="B382" t="s">
        <v>15</v>
      </c>
      <c r="C382" t="s">
        <v>115</v>
      </c>
      <c r="D382" t="s">
        <v>125</v>
      </c>
      <c r="E382" t="s">
        <v>329</v>
      </c>
      <c r="F382">
        <v>554821</v>
      </c>
    </row>
    <row r="383" spans="1:6" x14ac:dyDescent="0.25">
      <c r="A383" t="s">
        <v>290</v>
      </c>
      <c r="B383" t="s">
        <v>15</v>
      </c>
      <c r="C383" t="s">
        <v>115</v>
      </c>
      <c r="D383" t="s">
        <v>119</v>
      </c>
      <c r="E383" t="s">
        <v>321</v>
      </c>
      <c r="F383">
        <v>554821</v>
      </c>
    </row>
    <row r="384" spans="1:6" x14ac:dyDescent="0.25">
      <c r="A384" t="s">
        <v>290</v>
      </c>
      <c r="B384" t="s">
        <v>15</v>
      </c>
      <c r="C384" t="s">
        <v>115</v>
      </c>
      <c r="D384" t="s">
        <v>117</v>
      </c>
      <c r="E384" t="s">
        <v>326</v>
      </c>
      <c r="F384">
        <v>554821</v>
      </c>
    </row>
    <row r="385" spans="1:6" x14ac:dyDescent="0.25">
      <c r="A385" t="s">
        <v>286</v>
      </c>
      <c r="B385" t="s">
        <v>15</v>
      </c>
      <c r="C385" t="s">
        <v>115</v>
      </c>
      <c r="D385" t="s">
        <v>121</v>
      </c>
      <c r="E385" t="s">
        <v>325</v>
      </c>
      <c r="F385">
        <v>554821</v>
      </c>
    </row>
    <row r="386" spans="1:6" x14ac:dyDescent="0.25">
      <c r="A386" t="s">
        <v>290</v>
      </c>
      <c r="B386" t="s">
        <v>15</v>
      </c>
      <c r="C386" t="s">
        <v>115</v>
      </c>
      <c r="D386" t="s">
        <v>119</v>
      </c>
      <c r="E386" t="s">
        <v>335</v>
      </c>
      <c r="F386">
        <v>554821</v>
      </c>
    </row>
    <row r="387" spans="1:6" x14ac:dyDescent="0.25">
      <c r="A387" t="s">
        <v>290</v>
      </c>
      <c r="B387" t="s">
        <v>15</v>
      </c>
      <c r="C387" t="s">
        <v>115</v>
      </c>
      <c r="D387" t="s">
        <v>121</v>
      </c>
      <c r="E387" t="s">
        <v>325</v>
      </c>
      <c r="F387">
        <v>554821</v>
      </c>
    </row>
    <row r="388" spans="1:6" x14ac:dyDescent="0.25">
      <c r="A388" t="s">
        <v>290</v>
      </c>
      <c r="B388" t="s">
        <v>15</v>
      </c>
      <c r="C388" t="s">
        <v>115</v>
      </c>
      <c r="D388" t="s">
        <v>119</v>
      </c>
      <c r="E388" t="s">
        <v>321</v>
      </c>
      <c r="F388">
        <v>554821</v>
      </c>
    </row>
    <row r="389" spans="1:6" x14ac:dyDescent="0.25">
      <c r="A389" t="s">
        <v>290</v>
      </c>
      <c r="B389" t="s">
        <v>15</v>
      </c>
      <c r="C389" t="s">
        <v>115</v>
      </c>
      <c r="D389" t="s">
        <v>119</v>
      </c>
      <c r="E389" t="s">
        <v>321</v>
      </c>
      <c r="F389">
        <v>554821</v>
      </c>
    </row>
    <row r="390" spans="1:6" x14ac:dyDescent="0.25">
      <c r="A390" t="s">
        <v>291</v>
      </c>
      <c r="B390" t="s">
        <v>15</v>
      </c>
      <c r="C390" t="s">
        <v>115</v>
      </c>
      <c r="D390" t="s">
        <v>125</v>
      </c>
      <c r="E390" t="s">
        <v>336</v>
      </c>
      <c r="F390">
        <v>554821</v>
      </c>
    </row>
    <row r="391" spans="1:6" x14ac:dyDescent="0.25">
      <c r="A391" t="s">
        <v>290</v>
      </c>
      <c r="B391" t="s">
        <v>15</v>
      </c>
      <c r="C391" t="s">
        <v>115</v>
      </c>
      <c r="D391" t="s">
        <v>125</v>
      </c>
      <c r="E391" t="s">
        <v>329</v>
      </c>
      <c r="F391">
        <v>554821</v>
      </c>
    </row>
    <row r="392" spans="1:6" x14ac:dyDescent="0.25">
      <c r="A392" t="s">
        <v>290</v>
      </c>
      <c r="B392" t="s">
        <v>15</v>
      </c>
      <c r="C392" t="s">
        <v>115</v>
      </c>
      <c r="D392" t="s">
        <v>122</v>
      </c>
      <c r="E392" t="s">
        <v>333</v>
      </c>
      <c r="F392">
        <v>554821</v>
      </c>
    </row>
    <row r="393" spans="1:6" x14ac:dyDescent="0.25">
      <c r="A393" t="s">
        <v>290</v>
      </c>
      <c r="B393" t="s">
        <v>15</v>
      </c>
      <c r="C393" t="s">
        <v>115</v>
      </c>
      <c r="D393" t="s">
        <v>117</v>
      </c>
      <c r="E393" t="s">
        <v>326</v>
      </c>
      <c r="F393">
        <v>554821</v>
      </c>
    </row>
    <row r="394" spans="1:6" x14ac:dyDescent="0.25">
      <c r="A394" t="s">
        <v>288</v>
      </c>
      <c r="B394" t="s">
        <v>15</v>
      </c>
      <c r="C394" t="s">
        <v>115</v>
      </c>
      <c r="D394" t="s">
        <v>119</v>
      </c>
      <c r="E394" t="s">
        <v>337</v>
      </c>
      <c r="F394">
        <v>554821</v>
      </c>
    </row>
    <row r="395" spans="1:6" x14ac:dyDescent="0.25">
      <c r="A395" t="s">
        <v>290</v>
      </c>
      <c r="B395" t="s">
        <v>15</v>
      </c>
      <c r="C395" t="s">
        <v>115</v>
      </c>
      <c r="D395" t="s">
        <v>117</v>
      </c>
      <c r="E395" t="s">
        <v>326</v>
      </c>
      <c r="F395">
        <v>554821</v>
      </c>
    </row>
    <row r="396" spans="1:6" x14ac:dyDescent="0.25">
      <c r="A396" t="s">
        <v>291</v>
      </c>
      <c r="B396" t="s">
        <v>15</v>
      </c>
      <c r="C396" t="s">
        <v>115</v>
      </c>
      <c r="D396" t="s">
        <v>119</v>
      </c>
      <c r="E396" t="s">
        <v>321</v>
      </c>
      <c r="F396">
        <v>554821</v>
      </c>
    </row>
    <row r="397" spans="1:6" x14ac:dyDescent="0.25">
      <c r="A397" t="s">
        <v>291</v>
      </c>
      <c r="B397" t="s">
        <v>15</v>
      </c>
      <c r="C397" t="s">
        <v>115</v>
      </c>
      <c r="D397" t="s">
        <v>119</v>
      </c>
      <c r="E397" t="s">
        <v>321</v>
      </c>
      <c r="F397">
        <v>554821</v>
      </c>
    </row>
    <row r="398" spans="1:6" x14ac:dyDescent="0.25">
      <c r="A398" t="s">
        <v>290</v>
      </c>
      <c r="B398" t="s">
        <v>15</v>
      </c>
      <c r="C398" t="s">
        <v>115</v>
      </c>
      <c r="D398" t="s">
        <v>117</v>
      </c>
      <c r="E398" t="s">
        <v>326</v>
      </c>
      <c r="F398">
        <v>554821</v>
      </c>
    </row>
    <row r="399" spans="1:6" x14ac:dyDescent="0.25">
      <c r="A399" t="s">
        <v>290</v>
      </c>
      <c r="B399" t="s">
        <v>15</v>
      </c>
      <c r="C399" t="s">
        <v>115</v>
      </c>
      <c r="D399" t="s">
        <v>117</v>
      </c>
      <c r="E399" t="s">
        <v>326</v>
      </c>
      <c r="F399">
        <v>554821</v>
      </c>
    </row>
    <row r="400" spans="1:6" x14ac:dyDescent="0.25">
      <c r="A400" t="s">
        <v>290</v>
      </c>
      <c r="B400" t="s">
        <v>15</v>
      </c>
      <c r="C400" t="s">
        <v>115</v>
      </c>
      <c r="D400" t="s">
        <v>117</v>
      </c>
      <c r="E400" t="s">
        <v>326</v>
      </c>
      <c r="F400">
        <v>554821</v>
      </c>
    </row>
    <row r="401" spans="1:6" x14ac:dyDescent="0.25">
      <c r="A401" t="s">
        <v>290</v>
      </c>
      <c r="B401" t="s">
        <v>15</v>
      </c>
      <c r="C401" t="s">
        <v>115</v>
      </c>
      <c r="D401" t="s">
        <v>119</v>
      </c>
      <c r="E401" t="s">
        <v>321</v>
      </c>
      <c r="F401">
        <v>554821</v>
      </c>
    </row>
    <row r="402" spans="1:6" x14ac:dyDescent="0.25">
      <c r="A402" t="s">
        <v>290</v>
      </c>
      <c r="B402" t="s">
        <v>15</v>
      </c>
      <c r="C402" t="s">
        <v>115</v>
      </c>
      <c r="D402" t="s">
        <v>117</v>
      </c>
      <c r="E402" t="s">
        <v>326</v>
      </c>
      <c r="F402">
        <v>554821</v>
      </c>
    </row>
    <row r="403" spans="1:6" x14ac:dyDescent="0.25">
      <c r="A403" t="s">
        <v>290</v>
      </c>
      <c r="B403" t="s">
        <v>15</v>
      </c>
      <c r="C403" t="s">
        <v>115</v>
      </c>
      <c r="D403" t="s">
        <v>122</v>
      </c>
      <c r="E403" t="s">
        <v>333</v>
      </c>
      <c r="F403">
        <v>554821</v>
      </c>
    </row>
    <row r="404" spans="1:6" x14ac:dyDescent="0.25">
      <c r="A404" t="s">
        <v>290</v>
      </c>
      <c r="B404" t="s">
        <v>15</v>
      </c>
      <c r="C404" t="s">
        <v>115</v>
      </c>
      <c r="D404" t="s">
        <v>117</v>
      </c>
      <c r="E404" t="s">
        <v>326</v>
      </c>
      <c r="F404">
        <v>554821</v>
      </c>
    </row>
    <row r="405" spans="1:6" x14ac:dyDescent="0.25">
      <c r="A405" t="s">
        <v>290</v>
      </c>
      <c r="B405" t="s">
        <v>15</v>
      </c>
      <c r="C405" t="s">
        <v>115</v>
      </c>
      <c r="D405" t="s">
        <v>119</v>
      </c>
      <c r="E405" t="s">
        <v>338</v>
      </c>
      <c r="F405">
        <v>554821</v>
      </c>
    </row>
    <row r="406" spans="1:6" x14ac:dyDescent="0.25">
      <c r="A406" t="s">
        <v>290</v>
      </c>
      <c r="B406" t="s">
        <v>15</v>
      </c>
      <c r="C406" t="s">
        <v>115</v>
      </c>
      <c r="D406" t="s">
        <v>117</v>
      </c>
      <c r="E406" t="s">
        <v>326</v>
      </c>
      <c r="F406">
        <v>554821</v>
      </c>
    </row>
    <row r="407" spans="1:6" x14ac:dyDescent="0.25">
      <c r="A407" t="s">
        <v>290</v>
      </c>
      <c r="B407" t="s">
        <v>15</v>
      </c>
      <c r="C407" t="s">
        <v>115</v>
      </c>
      <c r="D407" t="s">
        <v>119</v>
      </c>
      <c r="E407" t="s">
        <v>321</v>
      </c>
      <c r="F407">
        <v>554821</v>
      </c>
    </row>
    <row r="408" spans="1:6" x14ac:dyDescent="0.25">
      <c r="A408" t="s">
        <v>290</v>
      </c>
      <c r="B408" t="s">
        <v>15</v>
      </c>
      <c r="C408" t="s">
        <v>115</v>
      </c>
      <c r="D408" t="s">
        <v>117</v>
      </c>
      <c r="E408" t="s">
        <v>326</v>
      </c>
      <c r="F408">
        <v>554821</v>
      </c>
    </row>
    <row r="409" spans="1:6" x14ac:dyDescent="0.25">
      <c r="A409" t="s">
        <v>290</v>
      </c>
      <c r="B409" t="s">
        <v>15</v>
      </c>
      <c r="C409" t="s">
        <v>115</v>
      </c>
      <c r="D409" t="s">
        <v>117</v>
      </c>
      <c r="E409" t="s">
        <v>326</v>
      </c>
      <c r="F409">
        <v>554821</v>
      </c>
    </row>
    <row r="410" spans="1:6" x14ac:dyDescent="0.25">
      <c r="A410" t="s">
        <v>290</v>
      </c>
      <c r="B410" t="s">
        <v>15</v>
      </c>
      <c r="C410" t="s">
        <v>115</v>
      </c>
      <c r="D410" t="s">
        <v>117</v>
      </c>
      <c r="E410" t="s">
        <v>326</v>
      </c>
      <c r="F410">
        <v>554821</v>
      </c>
    </row>
    <row r="411" spans="1:6" x14ac:dyDescent="0.25">
      <c r="A411" t="s">
        <v>290</v>
      </c>
      <c r="B411" t="s">
        <v>15</v>
      </c>
      <c r="C411" t="s">
        <v>115</v>
      </c>
      <c r="D411" t="s">
        <v>122</v>
      </c>
      <c r="E411" t="s">
        <v>333</v>
      </c>
      <c r="F411">
        <v>554821</v>
      </c>
    </row>
    <row r="412" spans="1:6" x14ac:dyDescent="0.25">
      <c r="A412" t="s">
        <v>290</v>
      </c>
      <c r="B412" t="s">
        <v>15</v>
      </c>
      <c r="C412" t="s">
        <v>115</v>
      </c>
      <c r="D412" t="s">
        <v>123</v>
      </c>
      <c r="E412" t="s">
        <v>322</v>
      </c>
      <c r="F412">
        <v>554821</v>
      </c>
    </row>
    <row r="413" spans="1:6" x14ac:dyDescent="0.25">
      <c r="A413" t="s">
        <v>290</v>
      </c>
      <c r="B413" t="s">
        <v>15</v>
      </c>
      <c r="C413" t="s">
        <v>115</v>
      </c>
      <c r="D413" t="s">
        <v>117</v>
      </c>
      <c r="E413" t="s">
        <v>326</v>
      </c>
      <c r="F413">
        <v>554821</v>
      </c>
    </row>
    <row r="414" spans="1:6" x14ac:dyDescent="0.25">
      <c r="A414" t="s">
        <v>290</v>
      </c>
      <c r="B414" t="s">
        <v>15</v>
      </c>
      <c r="C414" t="s">
        <v>115</v>
      </c>
      <c r="D414" t="s">
        <v>117</v>
      </c>
      <c r="E414" t="s">
        <v>326</v>
      </c>
      <c r="F414">
        <v>554821</v>
      </c>
    </row>
    <row r="415" spans="1:6" x14ac:dyDescent="0.25">
      <c r="A415" t="s">
        <v>290</v>
      </c>
      <c r="B415" t="s">
        <v>15</v>
      </c>
      <c r="C415" t="s">
        <v>115</v>
      </c>
      <c r="D415" t="s">
        <v>117</v>
      </c>
      <c r="E415" t="s">
        <v>326</v>
      </c>
      <c r="F415">
        <v>554821</v>
      </c>
    </row>
    <row r="416" spans="1:6" x14ac:dyDescent="0.25">
      <c r="A416" t="s">
        <v>291</v>
      </c>
      <c r="B416" t="s">
        <v>15</v>
      </c>
      <c r="C416" t="s">
        <v>115</v>
      </c>
      <c r="D416" t="s">
        <v>122</v>
      </c>
      <c r="E416" t="s">
        <v>333</v>
      </c>
      <c r="F416">
        <v>554821</v>
      </c>
    </row>
    <row r="417" spans="1:6" x14ac:dyDescent="0.25">
      <c r="A417" t="s">
        <v>290</v>
      </c>
      <c r="B417" t="s">
        <v>15</v>
      </c>
      <c r="C417" t="s">
        <v>115</v>
      </c>
      <c r="D417" t="s">
        <v>119</v>
      </c>
      <c r="E417" t="s">
        <v>321</v>
      </c>
      <c r="F417">
        <v>554821</v>
      </c>
    </row>
    <row r="418" spans="1:6" x14ac:dyDescent="0.25">
      <c r="A418" t="s">
        <v>290</v>
      </c>
      <c r="B418" t="s">
        <v>15</v>
      </c>
      <c r="C418" t="s">
        <v>115</v>
      </c>
      <c r="D418" t="s">
        <v>117</v>
      </c>
      <c r="E418" t="s">
        <v>326</v>
      </c>
      <c r="F418">
        <v>554821</v>
      </c>
    </row>
    <row r="419" spans="1:6" x14ac:dyDescent="0.25">
      <c r="A419" t="s">
        <v>290</v>
      </c>
      <c r="B419" t="s">
        <v>15</v>
      </c>
      <c r="C419" t="s">
        <v>115</v>
      </c>
      <c r="D419" t="s">
        <v>116</v>
      </c>
      <c r="E419" t="s">
        <v>339</v>
      </c>
      <c r="F419">
        <v>554821</v>
      </c>
    </row>
    <row r="420" spans="1:6" x14ac:dyDescent="0.25">
      <c r="A420" t="s">
        <v>290</v>
      </c>
      <c r="B420" t="s">
        <v>15</v>
      </c>
      <c r="C420" t="s">
        <v>115</v>
      </c>
      <c r="D420" t="s">
        <v>117</v>
      </c>
      <c r="E420" t="s">
        <v>326</v>
      </c>
      <c r="F420">
        <v>554821</v>
      </c>
    </row>
    <row r="421" spans="1:6" x14ac:dyDescent="0.25">
      <c r="A421" t="s">
        <v>288</v>
      </c>
      <c r="B421" t="s">
        <v>15</v>
      </c>
      <c r="C421" t="s">
        <v>115</v>
      </c>
      <c r="D421" t="s">
        <v>122</v>
      </c>
      <c r="E421" t="s">
        <v>333</v>
      </c>
      <c r="F421">
        <v>554821</v>
      </c>
    </row>
    <row r="422" spans="1:6" x14ac:dyDescent="0.25">
      <c r="A422" t="s">
        <v>288</v>
      </c>
      <c r="B422" t="s">
        <v>15</v>
      </c>
      <c r="C422" t="s">
        <v>115</v>
      </c>
      <c r="D422" t="s">
        <v>125</v>
      </c>
      <c r="E422" t="s">
        <v>340</v>
      </c>
      <c r="F422">
        <v>554821</v>
      </c>
    </row>
    <row r="423" spans="1:6" x14ac:dyDescent="0.25">
      <c r="A423" t="s">
        <v>288</v>
      </c>
      <c r="B423" t="s">
        <v>15</v>
      </c>
      <c r="C423" t="s">
        <v>115</v>
      </c>
      <c r="D423" t="s">
        <v>119</v>
      </c>
      <c r="E423" t="s">
        <v>321</v>
      </c>
      <c r="F423">
        <v>554821</v>
      </c>
    </row>
    <row r="424" spans="1:6" x14ac:dyDescent="0.25">
      <c r="A424" t="s">
        <v>292</v>
      </c>
      <c r="B424" t="s">
        <v>15</v>
      </c>
      <c r="C424" t="s">
        <v>115</v>
      </c>
      <c r="D424" t="s">
        <v>117</v>
      </c>
      <c r="E424" t="s">
        <v>326</v>
      </c>
      <c r="F424">
        <v>554821</v>
      </c>
    </row>
    <row r="425" spans="1:6" x14ac:dyDescent="0.25">
      <c r="A425" t="s">
        <v>288</v>
      </c>
      <c r="B425" t="s">
        <v>15</v>
      </c>
      <c r="C425" t="s">
        <v>115</v>
      </c>
      <c r="D425" t="s">
        <v>118</v>
      </c>
      <c r="E425" t="s">
        <v>330</v>
      </c>
      <c r="F425">
        <v>554821</v>
      </c>
    </row>
    <row r="426" spans="1:6" x14ac:dyDescent="0.25">
      <c r="A426" t="s">
        <v>290</v>
      </c>
      <c r="B426" t="s">
        <v>15</v>
      </c>
      <c r="C426" t="s">
        <v>115</v>
      </c>
      <c r="D426" t="s">
        <v>117</v>
      </c>
      <c r="E426" t="s">
        <v>326</v>
      </c>
      <c r="F426">
        <v>554821</v>
      </c>
    </row>
    <row r="427" spans="1:6" x14ac:dyDescent="0.25">
      <c r="A427" t="s">
        <v>291</v>
      </c>
      <c r="B427" t="s">
        <v>15</v>
      </c>
      <c r="C427" t="s">
        <v>115</v>
      </c>
      <c r="D427" t="s">
        <v>125</v>
      </c>
      <c r="E427" t="s">
        <v>340</v>
      </c>
      <c r="F427">
        <v>554821</v>
      </c>
    </row>
    <row r="428" spans="1:6" x14ac:dyDescent="0.25">
      <c r="A428" t="s">
        <v>292</v>
      </c>
      <c r="B428" t="s">
        <v>15</v>
      </c>
      <c r="C428" t="s">
        <v>115</v>
      </c>
      <c r="D428" t="s">
        <v>125</v>
      </c>
      <c r="E428" t="s">
        <v>329</v>
      </c>
      <c r="F428">
        <v>554821</v>
      </c>
    </row>
    <row r="429" spans="1:6" x14ac:dyDescent="0.25">
      <c r="A429" t="s">
        <v>290</v>
      </c>
      <c r="B429" t="s">
        <v>15</v>
      </c>
      <c r="C429" t="s">
        <v>115</v>
      </c>
      <c r="D429" t="s">
        <v>117</v>
      </c>
      <c r="E429" t="s">
        <v>326</v>
      </c>
      <c r="F429">
        <v>554821</v>
      </c>
    </row>
    <row r="430" spans="1:6" x14ac:dyDescent="0.25">
      <c r="A430" t="s">
        <v>290</v>
      </c>
      <c r="B430" t="s">
        <v>15</v>
      </c>
      <c r="C430" t="s">
        <v>115</v>
      </c>
      <c r="D430" t="s">
        <v>117</v>
      </c>
      <c r="E430" t="s">
        <v>326</v>
      </c>
      <c r="F430">
        <v>554821</v>
      </c>
    </row>
    <row r="431" spans="1:6" x14ac:dyDescent="0.25">
      <c r="A431" t="s">
        <v>290</v>
      </c>
      <c r="B431" t="s">
        <v>15</v>
      </c>
      <c r="C431" t="s">
        <v>115</v>
      </c>
      <c r="D431" t="s">
        <v>117</v>
      </c>
      <c r="E431" t="s">
        <v>326</v>
      </c>
      <c r="F431">
        <v>554821</v>
      </c>
    </row>
    <row r="432" spans="1:6" x14ac:dyDescent="0.25">
      <c r="A432" t="s">
        <v>290</v>
      </c>
      <c r="B432" t="s">
        <v>15</v>
      </c>
      <c r="C432" t="s">
        <v>115</v>
      </c>
      <c r="D432" t="s">
        <v>125</v>
      </c>
      <c r="E432" t="s">
        <v>340</v>
      </c>
      <c r="F432">
        <v>554821</v>
      </c>
    </row>
    <row r="433" spans="1:6" x14ac:dyDescent="0.25">
      <c r="A433" t="s">
        <v>290</v>
      </c>
      <c r="B433" t="s">
        <v>15</v>
      </c>
      <c r="C433" t="s">
        <v>115</v>
      </c>
      <c r="D433" t="s">
        <v>123</v>
      </c>
      <c r="E433" t="s">
        <v>322</v>
      </c>
      <c r="F433">
        <v>554821</v>
      </c>
    </row>
    <row r="434" spans="1:6" x14ac:dyDescent="0.25">
      <c r="A434" t="s">
        <v>288</v>
      </c>
      <c r="B434" t="s">
        <v>15</v>
      </c>
      <c r="C434" t="s">
        <v>115</v>
      </c>
      <c r="D434" t="s">
        <v>125</v>
      </c>
      <c r="E434" t="s">
        <v>329</v>
      </c>
      <c r="F434">
        <v>554821</v>
      </c>
    </row>
    <row r="435" spans="1:6" x14ac:dyDescent="0.25">
      <c r="A435" t="s">
        <v>291</v>
      </c>
      <c r="B435" t="s">
        <v>15</v>
      </c>
      <c r="C435" t="s">
        <v>115</v>
      </c>
      <c r="D435" t="s">
        <v>117</v>
      </c>
      <c r="E435" t="s">
        <v>341</v>
      </c>
      <c r="F435">
        <v>554821</v>
      </c>
    </row>
    <row r="436" spans="1:6" x14ac:dyDescent="0.25">
      <c r="A436" t="s">
        <v>288</v>
      </c>
      <c r="B436" t="s">
        <v>15</v>
      </c>
      <c r="C436" t="s">
        <v>115</v>
      </c>
      <c r="D436" t="s">
        <v>118</v>
      </c>
      <c r="E436" t="s">
        <v>330</v>
      </c>
      <c r="F436">
        <v>554821</v>
      </c>
    </row>
    <row r="437" spans="1:6" x14ac:dyDescent="0.25">
      <c r="A437" t="s">
        <v>291</v>
      </c>
      <c r="B437" t="s">
        <v>15</v>
      </c>
      <c r="C437" t="s">
        <v>115</v>
      </c>
      <c r="D437" t="s">
        <v>125</v>
      </c>
      <c r="E437" t="s">
        <v>342</v>
      </c>
      <c r="F437">
        <v>554821</v>
      </c>
    </row>
    <row r="438" spans="1:6" x14ac:dyDescent="0.25">
      <c r="A438" t="s">
        <v>291</v>
      </c>
      <c r="B438" t="s">
        <v>15</v>
      </c>
      <c r="C438" t="s">
        <v>115</v>
      </c>
      <c r="D438" t="s">
        <v>122</v>
      </c>
      <c r="E438" t="s">
        <v>333</v>
      </c>
      <c r="F438">
        <v>554821</v>
      </c>
    </row>
    <row r="439" spans="1:6" x14ac:dyDescent="0.25">
      <c r="A439" t="s">
        <v>290</v>
      </c>
      <c r="B439" t="s">
        <v>15</v>
      </c>
      <c r="C439" t="s">
        <v>115</v>
      </c>
      <c r="D439" t="s">
        <v>117</v>
      </c>
      <c r="E439" t="s">
        <v>326</v>
      </c>
      <c r="F439">
        <v>554821</v>
      </c>
    </row>
    <row r="440" spans="1:6" x14ac:dyDescent="0.25">
      <c r="A440" t="s">
        <v>288</v>
      </c>
      <c r="B440" t="s">
        <v>15</v>
      </c>
      <c r="C440" t="s">
        <v>115</v>
      </c>
      <c r="D440" t="s">
        <v>117</v>
      </c>
      <c r="E440" t="s">
        <v>326</v>
      </c>
      <c r="F440">
        <v>554821</v>
      </c>
    </row>
    <row r="441" spans="1:6" x14ac:dyDescent="0.25">
      <c r="A441" t="s">
        <v>290</v>
      </c>
      <c r="B441" t="s">
        <v>15</v>
      </c>
      <c r="C441" t="s">
        <v>115</v>
      </c>
      <c r="D441" t="s">
        <v>117</v>
      </c>
      <c r="E441" t="s">
        <v>326</v>
      </c>
      <c r="F441">
        <v>554821</v>
      </c>
    </row>
    <row r="442" spans="1:6" x14ac:dyDescent="0.25">
      <c r="A442" t="s">
        <v>288</v>
      </c>
      <c r="B442" t="s">
        <v>15</v>
      </c>
      <c r="C442" t="s">
        <v>115</v>
      </c>
      <c r="D442" t="s">
        <v>117</v>
      </c>
      <c r="E442" t="s">
        <v>326</v>
      </c>
      <c r="F442">
        <v>554821</v>
      </c>
    </row>
    <row r="443" spans="1:6" x14ac:dyDescent="0.25">
      <c r="A443" t="s">
        <v>288</v>
      </c>
      <c r="B443" t="s">
        <v>15</v>
      </c>
      <c r="C443" t="s">
        <v>115</v>
      </c>
      <c r="D443" t="s">
        <v>125</v>
      </c>
      <c r="E443" t="s">
        <v>329</v>
      </c>
      <c r="F443">
        <v>554821</v>
      </c>
    </row>
    <row r="444" spans="1:6" x14ac:dyDescent="0.25">
      <c r="A444" t="s">
        <v>291</v>
      </c>
      <c r="B444" t="s">
        <v>15</v>
      </c>
      <c r="C444" t="s">
        <v>115</v>
      </c>
      <c r="D444" t="s">
        <v>125</v>
      </c>
      <c r="E444" t="s">
        <v>329</v>
      </c>
      <c r="F444">
        <v>554821</v>
      </c>
    </row>
    <row r="445" spans="1:6" x14ac:dyDescent="0.25">
      <c r="A445" t="s">
        <v>288</v>
      </c>
      <c r="B445" t="s">
        <v>15</v>
      </c>
      <c r="C445" t="s">
        <v>115</v>
      </c>
      <c r="D445" t="s">
        <v>122</v>
      </c>
      <c r="E445" t="s">
        <v>334</v>
      </c>
      <c r="F445">
        <v>554821</v>
      </c>
    </row>
    <row r="446" spans="1:6" x14ac:dyDescent="0.25">
      <c r="A446" t="s">
        <v>290</v>
      </c>
      <c r="B446" t="s">
        <v>15</v>
      </c>
      <c r="C446" t="s">
        <v>115</v>
      </c>
      <c r="D446" t="s">
        <v>122</v>
      </c>
      <c r="E446" t="s">
        <v>333</v>
      </c>
      <c r="F446">
        <v>554821</v>
      </c>
    </row>
    <row r="447" spans="1:6" x14ac:dyDescent="0.25">
      <c r="A447" t="s">
        <v>290</v>
      </c>
      <c r="B447" t="s">
        <v>15</v>
      </c>
      <c r="C447" t="s">
        <v>115</v>
      </c>
      <c r="D447" t="s">
        <v>122</v>
      </c>
      <c r="E447" t="s">
        <v>334</v>
      </c>
      <c r="F447">
        <v>554821</v>
      </c>
    </row>
    <row r="448" spans="1:6" x14ac:dyDescent="0.25">
      <c r="A448" t="s">
        <v>290</v>
      </c>
      <c r="B448" t="s">
        <v>15</v>
      </c>
      <c r="C448" t="s">
        <v>115</v>
      </c>
      <c r="D448" t="s">
        <v>117</v>
      </c>
      <c r="E448" t="s">
        <v>326</v>
      </c>
      <c r="F448">
        <v>554821</v>
      </c>
    </row>
    <row r="449" spans="1:6" x14ac:dyDescent="0.25">
      <c r="A449" t="s">
        <v>291</v>
      </c>
      <c r="B449" t="s">
        <v>15</v>
      </c>
      <c r="C449" t="s">
        <v>115</v>
      </c>
      <c r="D449" t="s">
        <v>117</v>
      </c>
      <c r="E449" t="s">
        <v>326</v>
      </c>
      <c r="F449">
        <v>554821</v>
      </c>
    </row>
    <row r="450" spans="1:6" x14ac:dyDescent="0.25">
      <c r="A450" t="s">
        <v>290</v>
      </c>
      <c r="B450" t="s">
        <v>15</v>
      </c>
      <c r="C450" t="s">
        <v>115</v>
      </c>
      <c r="D450" t="s">
        <v>125</v>
      </c>
      <c r="E450" t="s">
        <v>340</v>
      </c>
      <c r="F450">
        <v>554821</v>
      </c>
    </row>
    <row r="451" spans="1:6" x14ac:dyDescent="0.25">
      <c r="A451" t="s">
        <v>291</v>
      </c>
      <c r="B451" t="s">
        <v>15</v>
      </c>
      <c r="C451" t="s">
        <v>115</v>
      </c>
      <c r="D451" t="s">
        <v>125</v>
      </c>
      <c r="E451" t="s">
        <v>329</v>
      </c>
      <c r="F451">
        <v>554821</v>
      </c>
    </row>
    <row r="452" spans="1:6" x14ac:dyDescent="0.25">
      <c r="A452" t="s">
        <v>291</v>
      </c>
      <c r="B452" t="s">
        <v>15</v>
      </c>
      <c r="C452" t="s">
        <v>115</v>
      </c>
      <c r="D452" t="s">
        <v>122</v>
      </c>
      <c r="E452" t="s">
        <v>333</v>
      </c>
      <c r="F452">
        <v>554821</v>
      </c>
    </row>
    <row r="453" spans="1:6" x14ac:dyDescent="0.25">
      <c r="A453" t="s">
        <v>290</v>
      </c>
      <c r="B453" t="s">
        <v>15</v>
      </c>
      <c r="C453" t="s">
        <v>115</v>
      </c>
      <c r="D453" t="s">
        <v>117</v>
      </c>
      <c r="E453" t="s">
        <v>326</v>
      </c>
      <c r="F453">
        <v>554821</v>
      </c>
    </row>
    <row r="454" spans="1:6" x14ac:dyDescent="0.25">
      <c r="A454" t="s">
        <v>292</v>
      </c>
      <c r="B454" t="s">
        <v>15</v>
      </c>
      <c r="C454" t="s">
        <v>115</v>
      </c>
      <c r="D454" t="s">
        <v>117</v>
      </c>
      <c r="E454" t="s">
        <v>326</v>
      </c>
      <c r="F454">
        <v>554821</v>
      </c>
    </row>
    <row r="455" spans="1:6" x14ac:dyDescent="0.25">
      <c r="A455" t="s">
        <v>288</v>
      </c>
      <c r="B455" t="s">
        <v>15</v>
      </c>
      <c r="C455" t="s">
        <v>115</v>
      </c>
      <c r="D455" t="s">
        <v>120</v>
      </c>
      <c r="E455" t="s">
        <v>343</v>
      </c>
      <c r="F455">
        <v>554821</v>
      </c>
    </row>
    <row r="456" spans="1:6" x14ac:dyDescent="0.25">
      <c r="A456" t="s">
        <v>288</v>
      </c>
      <c r="B456" t="s">
        <v>15</v>
      </c>
      <c r="C456" t="s">
        <v>115</v>
      </c>
      <c r="D456" t="s">
        <v>117</v>
      </c>
      <c r="E456" t="s">
        <v>326</v>
      </c>
      <c r="F456">
        <v>554821</v>
      </c>
    </row>
    <row r="457" spans="1:6" x14ac:dyDescent="0.25">
      <c r="A457" t="s">
        <v>291</v>
      </c>
      <c r="B457" t="s">
        <v>15</v>
      </c>
      <c r="C457" t="s">
        <v>115</v>
      </c>
      <c r="D457" t="s">
        <v>122</v>
      </c>
      <c r="E457" t="s">
        <v>334</v>
      </c>
      <c r="F457">
        <v>554821</v>
      </c>
    </row>
    <row r="458" spans="1:6" x14ac:dyDescent="0.25">
      <c r="A458" t="s">
        <v>290</v>
      </c>
      <c r="B458" t="s">
        <v>15</v>
      </c>
      <c r="C458" t="s">
        <v>115</v>
      </c>
      <c r="D458" t="s">
        <v>117</v>
      </c>
      <c r="E458" t="s">
        <v>326</v>
      </c>
      <c r="F458">
        <v>554821</v>
      </c>
    </row>
    <row r="459" spans="1:6" x14ac:dyDescent="0.25">
      <c r="A459" t="s">
        <v>291</v>
      </c>
      <c r="B459" t="s">
        <v>15</v>
      </c>
      <c r="C459" t="s">
        <v>115</v>
      </c>
      <c r="D459" t="s">
        <v>122</v>
      </c>
      <c r="E459" t="s">
        <v>333</v>
      </c>
      <c r="F459">
        <v>554821</v>
      </c>
    </row>
    <row r="460" spans="1:6" x14ac:dyDescent="0.25">
      <c r="A460" t="s">
        <v>290</v>
      </c>
      <c r="B460" t="s">
        <v>15</v>
      </c>
      <c r="C460" t="s">
        <v>115</v>
      </c>
      <c r="D460" t="s">
        <v>125</v>
      </c>
      <c r="E460" t="s">
        <v>329</v>
      </c>
      <c r="F460">
        <v>554821</v>
      </c>
    </row>
    <row r="461" spans="1:6" x14ac:dyDescent="0.25">
      <c r="A461" t="s">
        <v>290</v>
      </c>
      <c r="B461" t="s">
        <v>15</v>
      </c>
      <c r="C461" t="s">
        <v>115</v>
      </c>
      <c r="D461" t="s">
        <v>123</v>
      </c>
      <c r="E461" t="s">
        <v>322</v>
      </c>
      <c r="F461">
        <v>554821</v>
      </c>
    </row>
    <row r="462" spans="1:6" x14ac:dyDescent="0.25">
      <c r="A462" t="s">
        <v>291</v>
      </c>
      <c r="B462" t="s">
        <v>15</v>
      </c>
      <c r="C462" t="s">
        <v>115</v>
      </c>
      <c r="D462" t="s">
        <v>119</v>
      </c>
      <c r="E462" t="s">
        <v>321</v>
      </c>
      <c r="F462">
        <v>554821</v>
      </c>
    </row>
    <row r="463" spans="1:6" x14ac:dyDescent="0.25">
      <c r="A463" t="s">
        <v>291</v>
      </c>
      <c r="B463" t="s">
        <v>15</v>
      </c>
      <c r="C463" t="s">
        <v>115</v>
      </c>
      <c r="D463" t="s">
        <v>123</v>
      </c>
      <c r="E463" t="s">
        <v>322</v>
      </c>
      <c r="F463">
        <v>554821</v>
      </c>
    </row>
    <row r="464" spans="1:6" x14ac:dyDescent="0.25">
      <c r="A464" t="s">
        <v>291</v>
      </c>
      <c r="B464" t="s">
        <v>15</v>
      </c>
      <c r="C464" t="s">
        <v>115</v>
      </c>
      <c r="D464" t="s">
        <v>123</v>
      </c>
      <c r="E464" t="s">
        <v>322</v>
      </c>
      <c r="F464">
        <v>554821</v>
      </c>
    </row>
    <row r="465" spans="1:6" x14ac:dyDescent="0.25">
      <c r="A465" t="s">
        <v>291</v>
      </c>
      <c r="B465" t="s">
        <v>15</v>
      </c>
      <c r="C465" t="s">
        <v>115</v>
      </c>
      <c r="D465" t="s">
        <v>123</v>
      </c>
      <c r="E465" t="s">
        <v>322</v>
      </c>
      <c r="F465">
        <v>554821</v>
      </c>
    </row>
    <row r="466" spans="1:6" x14ac:dyDescent="0.25">
      <c r="A466" t="s">
        <v>291</v>
      </c>
      <c r="B466" t="s">
        <v>15</v>
      </c>
      <c r="C466" t="s">
        <v>115</v>
      </c>
      <c r="D466" t="s">
        <v>123</v>
      </c>
      <c r="E466" t="s">
        <v>322</v>
      </c>
      <c r="F466">
        <v>554821</v>
      </c>
    </row>
    <row r="467" spans="1:6" x14ac:dyDescent="0.25">
      <c r="A467" t="s">
        <v>291</v>
      </c>
      <c r="B467" t="s">
        <v>15</v>
      </c>
      <c r="C467" t="s">
        <v>115</v>
      </c>
      <c r="D467" t="s">
        <v>118</v>
      </c>
      <c r="E467" t="s">
        <v>330</v>
      </c>
      <c r="F467">
        <v>554821</v>
      </c>
    </row>
    <row r="468" spans="1:6" x14ac:dyDescent="0.25">
      <c r="A468" t="s">
        <v>291</v>
      </c>
      <c r="B468" t="s">
        <v>15</v>
      </c>
      <c r="C468" t="s">
        <v>115</v>
      </c>
      <c r="D468" t="s">
        <v>117</v>
      </c>
      <c r="E468" t="s">
        <v>326</v>
      </c>
      <c r="F468">
        <v>554821</v>
      </c>
    </row>
    <row r="469" spans="1:6" x14ac:dyDescent="0.25">
      <c r="A469" t="s">
        <v>291</v>
      </c>
      <c r="B469" t="s">
        <v>15</v>
      </c>
      <c r="C469" t="s">
        <v>115</v>
      </c>
      <c r="D469" t="s">
        <v>118</v>
      </c>
      <c r="E469" t="s">
        <v>330</v>
      </c>
      <c r="F469">
        <v>554821</v>
      </c>
    </row>
    <row r="470" spans="1:6" x14ac:dyDescent="0.25">
      <c r="A470" t="s">
        <v>291</v>
      </c>
      <c r="B470" t="s">
        <v>15</v>
      </c>
      <c r="C470" t="s">
        <v>115</v>
      </c>
      <c r="D470" t="s">
        <v>125</v>
      </c>
      <c r="E470" t="s">
        <v>344</v>
      </c>
      <c r="F470">
        <v>554821</v>
      </c>
    </row>
    <row r="471" spans="1:6" x14ac:dyDescent="0.25">
      <c r="A471" t="s">
        <v>291</v>
      </c>
      <c r="B471" t="s">
        <v>15</v>
      </c>
      <c r="C471" t="s">
        <v>115</v>
      </c>
      <c r="D471" t="s">
        <v>123</v>
      </c>
      <c r="E471" t="s">
        <v>322</v>
      </c>
      <c r="F471">
        <v>554821</v>
      </c>
    </row>
    <row r="472" spans="1:6" x14ac:dyDescent="0.25">
      <c r="A472" t="s">
        <v>291</v>
      </c>
      <c r="B472" t="s">
        <v>15</v>
      </c>
      <c r="C472" t="s">
        <v>115</v>
      </c>
      <c r="D472" t="s">
        <v>122</v>
      </c>
      <c r="E472" t="s">
        <v>334</v>
      </c>
      <c r="F472">
        <v>554821</v>
      </c>
    </row>
    <row r="473" spans="1:6" x14ac:dyDescent="0.25">
      <c r="A473" t="s">
        <v>291</v>
      </c>
      <c r="B473" t="s">
        <v>15</v>
      </c>
      <c r="C473" t="s">
        <v>115</v>
      </c>
      <c r="D473" t="s">
        <v>117</v>
      </c>
      <c r="E473" t="s">
        <v>326</v>
      </c>
      <c r="F473">
        <v>554821</v>
      </c>
    </row>
    <row r="474" spans="1:6" x14ac:dyDescent="0.25">
      <c r="A474" t="s">
        <v>291</v>
      </c>
      <c r="B474" t="s">
        <v>15</v>
      </c>
      <c r="C474" t="s">
        <v>115</v>
      </c>
      <c r="D474" t="s">
        <v>122</v>
      </c>
      <c r="E474" t="s">
        <v>333</v>
      </c>
      <c r="F474">
        <v>554821</v>
      </c>
    </row>
    <row r="475" spans="1:6" x14ac:dyDescent="0.25">
      <c r="A475" t="s">
        <v>290</v>
      </c>
      <c r="B475" t="s">
        <v>15</v>
      </c>
      <c r="C475" t="s">
        <v>16</v>
      </c>
      <c r="D475" t="s">
        <v>17</v>
      </c>
      <c r="E475" t="s">
        <v>345</v>
      </c>
      <c r="F475">
        <v>598925</v>
      </c>
    </row>
    <row r="476" spans="1:6" x14ac:dyDescent="0.25">
      <c r="A476" t="s">
        <v>290</v>
      </c>
      <c r="B476" t="s">
        <v>15</v>
      </c>
      <c r="C476" t="s">
        <v>32</v>
      </c>
      <c r="D476" t="s">
        <v>33</v>
      </c>
      <c r="E476" t="s">
        <v>346</v>
      </c>
      <c r="F476">
        <v>597210</v>
      </c>
    </row>
    <row r="477" spans="1:6" x14ac:dyDescent="0.25">
      <c r="A477" t="s">
        <v>286</v>
      </c>
      <c r="B477" t="s">
        <v>15</v>
      </c>
      <c r="C477" t="s">
        <v>32</v>
      </c>
      <c r="D477" t="s">
        <v>33</v>
      </c>
      <c r="E477" t="s">
        <v>346</v>
      </c>
      <c r="F477">
        <v>597210</v>
      </c>
    </row>
    <row r="478" spans="1:6" x14ac:dyDescent="0.25">
      <c r="A478" t="s">
        <v>286</v>
      </c>
      <c r="B478" t="s">
        <v>15</v>
      </c>
      <c r="C478" t="s">
        <v>32</v>
      </c>
      <c r="D478" t="s">
        <v>33</v>
      </c>
      <c r="E478" t="s">
        <v>346</v>
      </c>
      <c r="F478">
        <v>597210</v>
      </c>
    </row>
    <row r="479" spans="1:6" x14ac:dyDescent="0.25">
      <c r="A479" t="s">
        <v>286</v>
      </c>
      <c r="B479" t="s">
        <v>15</v>
      </c>
      <c r="C479" t="s">
        <v>32</v>
      </c>
      <c r="D479" t="s">
        <v>34</v>
      </c>
      <c r="E479" t="s">
        <v>347</v>
      </c>
      <c r="F479">
        <v>597210</v>
      </c>
    </row>
    <row r="480" spans="1:6" x14ac:dyDescent="0.25">
      <c r="A480" t="s">
        <v>286</v>
      </c>
      <c r="B480" t="s">
        <v>15</v>
      </c>
      <c r="C480" t="s">
        <v>32</v>
      </c>
      <c r="D480" t="s">
        <v>33</v>
      </c>
      <c r="E480" t="s">
        <v>346</v>
      </c>
      <c r="F480">
        <v>597210</v>
      </c>
    </row>
    <row r="481" spans="1:6" x14ac:dyDescent="0.25">
      <c r="A481" t="s">
        <v>291</v>
      </c>
      <c r="B481" t="s">
        <v>15</v>
      </c>
      <c r="C481" t="s">
        <v>32</v>
      </c>
      <c r="D481" t="s">
        <v>33</v>
      </c>
      <c r="E481" t="s">
        <v>346</v>
      </c>
      <c r="F481">
        <v>597210</v>
      </c>
    </row>
    <row r="482" spans="1:6" x14ac:dyDescent="0.25">
      <c r="A482" t="s">
        <v>286</v>
      </c>
      <c r="B482" t="s">
        <v>15</v>
      </c>
      <c r="C482" t="s">
        <v>32</v>
      </c>
      <c r="D482" t="s">
        <v>33</v>
      </c>
      <c r="E482" t="s">
        <v>346</v>
      </c>
      <c r="F482">
        <v>597210</v>
      </c>
    </row>
    <row r="483" spans="1:6" x14ac:dyDescent="0.25">
      <c r="A483" t="s">
        <v>286</v>
      </c>
      <c r="B483" t="s">
        <v>15</v>
      </c>
      <c r="C483" t="s">
        <v>32</v>
      </c>
      <c r="D483" t="s">
        <v>33</v>
      </c>
      <c r="E483" t="s">
        <v>346</v>
      </c>
      <c r="F483">
        <v>597210</v>
      </c>
    </row>
    <row r="484" spans="1:6" x14ac:dyDescent="0.25">
      <c r="A484" t="s">
        <v>286</v>
      </c>
      <c r="B484" t="s">
        <v>15</v>
      </c>
      <c r="C484" t="s">
        <v>32</v>
      </c>
      <c r="D484" t="s">
        <v>33</v>
      </c>
      <c r="E484" t="s">
        <v>346</v>
      </c>
      <c r="F484">
        <v>597210</v>
      </c>
    </row>
    <row r="485" spans="1:6" x14ac:dyDescent="0.25">
      <c r="A485" t="s">
        <v>286</v>
      </c>
      <c r="B485" t="s">
        <v>15</v>
      </c>
      <c r="C485" t="s">
        <v>32</v>
      </c>
      <c r="D485" t="s">
        <v>33</v>
      </c>
      <c r="E485" t="s">
        <v>346</v>
      </c>
      <c r="F485">
        <v>597210</v>
      </c>
    </row>
    <row r="486" spans="1:6" x14ac:dyDescent="0.25">
      <c r="A486" t="s">
        <v>286</v>
      </c>
      <c r="B486" t="s">
        <v>15</v>
      </c>
      <c r="C486" t="s">
        <v>32</v>
      </c>
      <c r="D486" t="s">
        <v>33</v>
      </c>
      <c r="E486" t="s">
        <v>346</v>
      </c>
      <c r="F486">
        <v>597210</v>
      </c>
    </row>
    <row r="487" spans="1:6" x14ac:dyDescent="0.25">
      <c r="A487" t="s">
        <v>286</v>
      </c>
      <c r="B487" t="s">
        <v>15</v>
      </c>
      <c r="C487" t="s">
        <v>32</v>
      </c>
      <c r="D487" t="s">
        <v>34</v>
      </c>
      <c r="E487" t="s">
        <v>347</v>
      </c>
      <c r="F487">
        <v>597210</v>
      </c>
    </row>
    <row r="488" spans="1:6" x14ac:dyDescent="0.25">
      <c r="A488" t="s">
        <v>286</v>
      </c>
      <c r="B488" t="s">
        <v>15</v>
      </c>
      <c r="C488" t="s">
        <v>32</v>
      </c>
      <c r="D488" t="s">
        <v>34</v>
      </c>
      <c r="E488" t="s">
        <v>347</v>
      </c>
      <c r="F488">
        <v>597210</v>
      </c>
    </row>
    <row r="489" spans="1:6" x14ac:dyDescent="0.25">
      <c r="A489" t="s">
        <v>286</v>
      </c>
      <c r="B489" t="s">
        <v>15</v>
      </c>
      <c r="C489" t="s">
        <v>32</v>
      </c>
      <c r="D489" t="s">
        <v>33</v>
      </c>
      <c r="E489" t="s">
        <v>346</v>
      </c>
      <c r="F489">
        <v>597210</v>
      </c>
    </row>
    <row r="490" spans="1:6" x14ac:dyDescent="0.25">
      <c r="A490" t="s">
        <v>286</v>
      </c>
      <c r="B490" t="s">
        <v>15</v>
      </c>
      <c r="C490" t="s">
        <v>32</v>
      </c>
      <c r="D490" t="s">
        <v>33</v>
      </c>
      <c r="E490" t="s">
        <v>346</v>
      </c>
      <c r="F490">
        <v>597210</v>
      </c>
    </row>
    <row r="491" spans="1:6" x14ac:dyDescent="0.25">
      <c r="A491" t="s">
        <v>286</v>
      </c>
      <c r="B491" t="s">
        <v>15</v>
      </c>
      <c r="C491" t="s">
        <v>32</v>
      </c>
      <c r="D491" t="s">
        <v>34</v>
      </c>
      <c r="E491" t="s">
        <v>347</v>
      </c>
      <c r="F491">
        <v>597210</v>
      </c>
    </row>
    <row r="492" spans="1:6" x14ac:dyDescent="0.25">
      <c r="A492" t="s">
        <v>286</v>
      </c>
      <c r="B492" t="s">
        <v>15</v>
      </c>
      <c r="C492" t="s">
        <v>32</v>
      </c>
      <c r="D492" t="s">
        <v>33</v>
      </c>
      <c r="E492" t="s">
        <v>346</v>
      </c>
      <c r="F492">
        <v>597210</v>
      </c>
    </row>
    <row r="493" spans="1:6" x14ac:dyDescent="0.25">
      <c r="A493" t="s">
        <v>286</v>
      </c>
      <c r="B493" t="s">
        <v>15</v>
      </c>
      <c r="C493" t="s">
        <v>32</v>
      </c>
      <c r="D493" t="s">
        <v>33</v>
      </c>
      <c r="E493" t="s">
        <v>346</v>
      </c>
      <c r="F493">
        <v>597210</v>
      </c>
    </row>
    <row r="494" spans="1:6" x14ac:dyDescent="0.25">
      <c r="A494" t="s">
        <v>286</v>
      </c>
      <c r="B494" t="s">
        <v>15</v>
      </c>
      <c r="C494" t="s">
        <v>32</v>
      </c>
      <c r="D494" t="s">
        <v>33</v>
      </c>
      <c r="E494" t="s">
        <v>346</v>
      </c>
      <c r="F494">
        <v>597210</v>
      </c>
    </row>
    <row r="495" spans="1:6" x14ac:dyDescent="0.25">
      <c r="A495" t="s">
        <v>286</v>
      </c>
      <c r="B495" t="s">
        <v>15</v>
      </c>
      <c r="C495" t="s">
        <v>32</v>
      </c>
      <c r="D495" t="s">
        <v>33</v>
      </c>
      <c r="E495" t="s">
        <v>346</v>
      </c>
      <c r="F495">
        <v>597210</v>
      </c>
    </row>
    <row r="496" spans="1:6" x14ac:dyDescent="0.25">
      <c r="A496" t="s">
        <v>288</v>
      </c>
      <c r="B496" t="s">
        <v>15</v>
      </c>
      <c r="C496" t="s">
        <v>32</v>
      </c>
      <c r="D496" t="s">
        <v>34</v>
      </c>
      <c r="E496" t="s">
        <v>347</v>
      </c>
      <c r="F496">
        <v>597210</v>
      </c>
    </row>
    <row r="497" spans="1:6" x14ac:dyDescent="0.25">
      <c r="A497" t="s">
        <v>286</v>
      </c>
      <c r="B497" t="s">
        <v>15</v>
      </c>
      <c r="C497" t="s">
        <v>32</v>
      </c>
      <c r="D497" t="s">
        <v>33</v>
      </c>
      <c r="E497" t="s">
        <v>346</v>
      </c>
      <c r="F497">
        <v>597210</v>
      </c>
    </row>
    <row r="498" spans="1:6" x14ac:dyDescent="0.25">
      <c r="A498" t="s">
        <v>286</v>
      </c>
      <c r="B498" t="s">
        <v>15</v>
      </c>
      <c r="C498" t="s">
        <v>32</v>
      </c>
      <c r="D498" t="s">
        <v>33</v>
      </c>
      <c r="E498" t="s">
        <v>346</v>
      </c>
      <c r="F498">
        <v>597210</v>
      </c>
    </row>
    <row r="499" spans="1:6" x14ac:dyDescent="0.25">
      <c r="A499" t="s">
        <v>286</v>
      </c>
      <c r="B499" t="s">
        <v>15</v>
      </c>
      <c r="C499" t="s">
        <v>32</v>
      </c>
      <c r="D499" t="s">
        <v>33</v>
      </c>
      <c r="E499" t="s">
        <v>346</v>
      </c>
      <c r="F499">
        <v>597210</v>
      </c>
    </row>
    <row r="500" spans="1:6" x14ac:dyDescent="0.25">
      <c r="A500" t="s">
        <v>290</v>
      </c>
      <c r="B500" t="s">
        <v>15</v>
      </c>
      <c r="C500" t="s">
        <v>32</v>
      </c>
      <c r="D500" t="s">
        <v>33</v>
      </c>
      <c r="E500" t="s">
        <v>346</v>
      </c>
      <c r="F500">
        <v>597210</v>
      </c>
    </row>
    <row r="501" spans="1:6" x14ac:dyDescent="0.25">
      <c r="A501" t="s">
        <v>286</v>
      </c>
      <c r="B501" t="s">
        <v>15</v>
      </c>
      <c r="C501" t="s">
        <v>32</v>
      </c>
      <c r="D501" t="s">
        <v>33</v>
      </c>
      <c r="E501" t="s">
        <v>346</v>
      </c>
      <c r="F501">
        <v>597210</v>
      </c>
    </row>
    <row r="502" spans="1:6" x14ac:dyDescent="0.25">
      <c r="A502" t="s">
        <v>288</v>
      </c>
      <c r="B502" t="s">
        <v>15</v>
      </c>
      <c r="C502" t="s">
        <v>32</v>
      </c>
      <c r="D502" t="s">
        <v>33</v>
      </c>
      <c r="E502" t="s">
        <v>346</v>
      </c>
      <c r="F502">
        <v>597210</v>
      </c>
    </row>
    <row r="503" spans="1:6" x14ac:dyDescent="0.25">
      <c r="A503" t="s">
        <v>286</v>
      </c>
      <c r="B503" t="s">
        <v>15</v>
      </c>
      <c r="C503" t="s">
        <v>32</v>
      </c>
      <c r="D503" t="s">
        <v>33</v>
      </c>
      <c r="E503" t="s">
        <v>346</v>
      </c>
      <c r="F503">
        <v>597210</v>
      </c>
    </row>
    <row r="504" spans="1:6" x14ac:dyDescent="0.25">
      <c r="A504" t="s">
        <v>290</v>
      </c>
      <c r="B504" t="s">
        <v>15</v>
      </c>
      <c r="C504" t="s">
        <v>32</v>
      </c>
      <c r="D504" t="s">
        <v>33</v>
      </c>
      <c r="E504" t="s">
        <v>346</v>
      </c>
      <c r="F504">
        <v>597210</v>
      </c>
    </row>
    <row r="505" spans="1:6" x14ac:dyDescent="0.25">
      <c r="A505" t="s">
        <v>286</v>
      </c>
      <c r="B505" t="s">
        <v>15</v>
      </c>
      <c r="C505" t="s">
        <v>32</v>
      </c>
      <c r="D505" t="s">
        <v>33</v>
      </c>
      <c r="E505" t="s">
        <v>346</v>
      </c>
      <c r="F505">
        <v>597210</v>
      </c>
    </row>
    <row r="506" spans="1:6" x14ac:dyDescent="0.25">
      <c r="A506" t="s">
        <v>286</v>
      </c>
      <c r="B506" t="s">
        <v>15</v>
      </c>
      <c r="C506" t="s">
        <v>32</v>
      </c>
      <c r="D506" t="s">
        <v>33</v>
      </c>
      <c r="E506" t="s">
        <v>346</v>
      </c>
      <c r="F506">
        <v>597210</v>
      </c>
    </row>
    <row r="507" spans="1:6" x14ac:dyDescent="0.25">
      <c r="A507" t="s">
        <v>290</v>
      </c>
      <c r="B507" t="s">
        <v>15</v>
      </c>
      <c r="C507" t="s">
        <v>32</v>
      </c>
      <c r="D507" t="s">
        <v>33</v>
      </c>
      <c r="E507" t="s">
        <v>346</v>
      </c>
      <c r="F507">
        <v>597210</v>
      </c>
    </row>
    <row r="508" spans="1:6" x14ac:dyDescent="0.25">
      <c r="A508" t="s">
        <v>286</v>
      </c>
      <c r="B508" t="s">
        <v>15</v>
      </c>
      <c r="C508" t="s">
        <v>32</v>
      </c>
      <c r="D508" t="s">
        <v>33</v>
      </c>
      <c r="E508" t="s">
        <v>346</v>
      </c>
      <c r="F508">
        <v>597210</v>
      </c>
    </row>
    <row r="509" spans="1:6" x14ac:dyDescent="0.25">
      <c r="A509" t="s">
        <v>286</v>
      </c>
      <c r="B509" t="s">
        <v>15</v>
      </c>
      <c r="C509" t="s">
        <v>32</v>
      </c>
      <c r="D509" t="s">
        <v>33</v>
      </c>
      <c r="E509" t="s">
        <v>346</v>
      </c>
      <c r="F509">
        <v>597210</v>
      </c>
    </row>
    <row r="510" spans="1:6" x14ac:dyDescent="0.25">
      <c r="A510" t="s">
        <v>286</v>
      </c>
      <c r="B510" t="s">
        <v>15</v>
      </c>
      <c r="C510" t="s">
        <v>32</v>
      </c>
      <c r="D510" t="s">
        <v>33</v>
      </c>
      <c r="E510" t="s">
        <v>346</v>
      </c>
      <c r="F510">
        <v>597210</v>
      </c>
    </row>
    <row r="511" spans="1:6" x14ac:dyDescent="0.25">
      <c r="A511" t="s">
        <v>286</v>
      </c>
      <c r="B511" t="s">
        <v>15</v>
      </c>
      <c r="C511" t="s">
        <v>32</v>
      </c>
      <c r="D511" t="s">
        <v>33</v>
      </c>
      <c r="E511" t="s">
        <v>346</v>
      </c>
      <c r="F511">
        <v>597210</v>
      </c>
    </row>
    <row r="512" spans="1:6" x14ac:dyDescent="0.25">
      <c r="A512" t="s">
        <v>290</v>
      </c>
      <c r="B512" t="s">
        <v>15</v>
      </c>
      <c r="C512" t="s">
        <v>32</v>
      </c>
      <c r="D512" t="s">
        <v>34</v>
      </c>
      <c r="E512" t="s">
        <v>347</v>
      </c>
      <c r="F512">
        <v>597210</v>
      </c>
    </row>
    <row r="513" spans="1:6" x14ac:dyDescent="0.25">
      <c r="A513" t="s">
        <v>286</v>
      </c>
      <c r="B513" t="s">
        <v>15</v>
      </c>
      <c r="C513" t="s">
        <v>32</v>
      </c>
      <c r="D513" t="s">
        <v>33</v>
      </c>
      <c r="E513" t="s">
        <v>346</v>
      </c>
      <c r="F513">
        <v>597210</v>
      </c>
    </row>
    <row r="514" spans="1:6" x14ac:dyDescent="0.25">
      <c r="A514" t="s">
        <v>286</v>
      </c>
      <c r="B514" t="s">
        <v>15</v>
      </c>
      <c r="C514" t="s">
        <v>32</v>
      </c>
      <c r="D514" t="s">
        <v>33</v>
      </c>
      <c r="E514" t="s">
        <v>346</v>
      </c>
      <c r="F514">
        <v>597210</v>
      </c>
    </row>
    <row r="515" spans="1:6" x14ac:dyDescent="0.25">
      <c r="A515" t="s">
        <v>290</v>
      </c>
      <c r="B515" t="s">
        <v>15</v>
      </c>
      <c r="C515" t="s">
        <v>32</v>
      </c>
      <c r="D515" t="s">
        <v>33</v>
      </c>
      <c r="E515" t="s">
        <v>346</v>
      </c>
      <c r="F515">
        <v>597210</v>
      </c>
    </row>
    <row r="516" spans="1:6" x14ac:dyDescent="0.25">
      <c r="A516" t="s">
        <v>286</v>
      </c>
      <c r="B516" t="s">
        <v>15</v>
      </c>
      <c r="C516" t="s">
        <v>32</v>
      </c>
      <c r="D516" t="s">
        <v>33</v>
      </c>
      <c r="E516" t="s">
        <v>346</v>
      </c>
      <c r="F516">
        <v>597210</v>
      </c>
    </row>
    <row r="517" spans="1:6" x14ac:dyDescent="0.25">
      <c r="A517" t="s">
        <v>286</v>
      </c>
      <c r="B517" t="s">
        <v>15</v>
      </c>
      <c r="C517" t="s">
        <v>32</v>
      </c>
      <c r="D517" t="s">
        <v>33</v>
      </c>
      <c r="E517" t="s">
        <v>346</v>
      </c>
      <c r="F517">
        <v>597210</v>
      </c>
    </row>
    <row r="518" spans="1:6" x14ac:dyDescent="0.25">
      <c r="A518" t="s">
        <v>286</v>
      </c>
      <c r="B518" t="s">
        <v>15</v>
      </c>
      <c r="C518" t="s">
        <v>32</v>
      </c>
      <c r="D518" t="s">
        <v>33</v>
      </c>
      <c r="E518" t="s">
        <v>346</v>
      </c>
      <c r="F518">
        <v>597210</v>
      </c>
    </row>
    <row r="519" spans="1:6" x14ac:dyDescent="0.25">
      <c r="A519" t="s">
        <v>290</v>
      </c>
      <c r="B519" t="s">
        <v>15</v>
      </c>
      <c r="C519" t="s">
        <v>32</v>
      </c>
      <c r="D519" t="s">
        <v>33</v>
      </c>
      <c r="E519" t="s">
        <v>346</v>
      </c>
      <c r="F519">
        <v>597210</v>
      </c>
    </row>
    <row r="520" spans="1:6" x14ac:dyDescent="0.25">
      <c r="A520" t="s">
        <v>290</v>
      </c>
      <c r="B520" t="s">
        <v>15</v>
      </c>
      <c r="C520" t="s">
        <v>32</v>
      </c>
      <c r="D520" t="s">
        <v>33</v>
      </c>
      <c r="E520" t="s">
        <v>346</v>
      </c>
      <c r="F520">
        <v>597210</v>
      </c>
    </row>
    <row r="521" spans="1:6" x14ac:dyDescent="0.25">
      <c r="A521" t="s">
        <v>286</v>
      </c>
      <c r="B521" t="s">
        <v>15</v>
      </c>
      <c r="C521" t="s">
        <v>32</v>
      </c>
      <c r="D521" t="s">
        <v>33</v>
      </c>
      <c r="E521" t="s">
        <v>346</v>
      </c>
      <c r="F521">
        <v>597210</v>
      </c>
    </row>
    <row r="522" spans="1:6" x14ac:dyDescent="0.25">
      <c r="A522" t="s">
        <v>290</v>
      </c>
      <c r="B522" t="s">
        <v>15</v>
      </c>
      <c r="C522" t="s">
        <v>32</v>
      </c>
      <c r="D522" t="s">
        <v>33</v>
      </c>
      <c r="E522" t="s">
        <v>346</v>
      </c>
      <c r="F522">
        <v>597210</v>
      </c>
    </row>
    <row r="523" spans="1:6" x14ac:dyDescent="0.25">
      <c r="A523" t="s">
        <v>286</v>
      </c>
      <c r="B523" t="s">
        <v>15</v>
      </c>
      <c r="C523" t="s">
        <v>32</v>
      </c>
      <c r="D523" t="s">
        <v>33</v>
      </c>
      <c r="E523" t="s">
        <v>346</v>
      </c>
      <c r="F523">
        <v>597210</v>
      </c>
    </row>
    <row r="524" spans="1:6" x14ac:dyDescent="0.25">
      <c r="A524" t="s">
        <v>290</v>
      </c>
      <c r="B524" t="s">
        <v>15</v>
      </c>
      <c r="C524" t="s">
        <v>32</v>
      </c>
      <c r="D524" t="s">
        <v>33</v>
      </c>
      <c r="E524" t="s">
        <v>346</v>
      </c>
      <c r="F524">
        <v>597210</v>
      </c>
    </row>
    <row r="525" spans="1:6" x14ac:dyDescent="0.25">
      <c r="A525" t="s">
        <v>290</v>
      </c>
      <c r="B525" t="s">
        <v>15</v>
      </c>
      <c r="C525" t="s">
        <v>32</v>
      </c>
      <c r="D525" t="s">
        <v>33</v>
      </c>
      <c r="E525" t="s">
        <v>346</v>
      </c>
      <c r="F525">
        <v>597210</v>
      </c>
    </row>
    <row r="526" spans="1:6" x14ac:dyDescent="0.25">
      <c r="A526" t="s">
        <v>286</v>
      </c>
      <c r="B526" t="s">
        <v>15</v>
      </c>
      <c r="C526" t="s">
        <v>32</v>
      </c>
      <c r="D526" t="s">
        <v>33</v>
      </c>
      <c r="E526" t="s">
        <v>346</v>
      </c>
      <c r="F526">
        <v>597210</v>
      </c>
    </row>
    <row r="527" spans="1:6" x14ac:dyDescent="0.25">
      <c r="A527" t="s">
        <v>286</v>
      </c>
      <c r="B527" t="s">
        <v>15</v>
      </c>
      <c r="C527" t="s">
        <v>32</v>
      </c>
      <c r="D527" t="s">
        <v>33</v>
      </c>
      <c r="E527" t="s">
        <v>346</v>
      </c>
      <c r="F527">
        <v>597210</v>
      </c>
    </row>
    <row r="528" spans="1:6" x14ac:dyDescent="0.25">
      <c r="A528" t="s">
        <v>290</v>
      </c>
      <c r="B528" t="s">
        <v>15</v>
      </c>
      <c r="C528" t="s">
        <v>32</v>
      </c>
      <c r="D528" t="s">
        <v>33</v>
      </c>
      <c r="E528" t="s">
        <v>348</v>
      </c>
      <c r="F528">
        <v>597210</v>
      </c>
    </row>
    <row r="529" spans="1:6" x14ac:dyDescent="0.25">
      <c r="A529" t="s">
        <v>290</v>
      </c>
      <c r="B529" t="s">
        <v>15</v>
      </c>
      <c r="C529" t="s">
        <v>32</v>
      </c>
      <c r="D529" t="s">
        <v>33</v>
      </c>
      <c r="E529" t="s">
        <v>346</v>
      </c>
      <c r="F529">
        <v>597210</v>
      </c>
    </row>
    <row r="530" spans="1:6" x14ac:dyDescent="0.25">
      <c r="A530" t="s">
        <v>291</v>
      </c>
      <c r="B530" t="s">
        <v>15</v>
      </c>
      <c r="C530" t="s">
        <v>32</v>
      </c>
      <c r="D530" t="s">
        <v>33</v>
      </c>
      <c r="E530" t="s">
        <v>346</v>
      </c>
      <c r="F530">
        <v>597210</v>
      </c>
    </row>
    <row r="531" spans="1:6" x14ac:dyDescent="0.25">
      <c r="A531" t="s">
        <v>290</v>
      </c>
      <c r="B531" t="s">
        <v>15</v>
      </c>
      <c r="C531" t="s">
        <v>32</v>
      </c>
      <c r="D531" t="s">
        <v>33</v>
      </c>
      <c r="E531" t="s">
        <v>346</v>
      </c>
      <c r="F531">
        <v>597210</v>
      </c>
    </row>
    <row r="532" spans="1:6" x14ac:dyDescent="0.25">
      <c r="A532" t="s">
        <v>290</v>
      </c>
      <c r="B532" t="s">
        <v>15</v>
      </c>
      <c r="C532" t="s">
        <v>32</v>
      </c>
      <c r="D532" t="s">
        <v>34</v>
      </c>
      <c r="E532" t="s">
        <v>347</v>
      </c>
      <c r="F532">
        <v>597210</v>
      </c>
    </row>
    <row r="533" spans="1:6" x14ac:dyDescent="0.25">
      <c r="A533" t="s">
        <v>290</v>
      </c>
      <c r="B533" t="s">
        <v>15</v>
      </c>
      <c r="C533" t="s">
        <v>32</v>
      </c>
      <c r="D533" t="s">
        <v>33</v>
      </c>
      <c r="E533" t="s">
        <v>346</v>
      </c>
      <c r="F533">
        <v>597210</v>
      </c>
    </row>
    <row r="534" spans="1:6" x14ac:dyDescent="0.25">
      <c r="A534" t="s">
        <v>290</v>
      </c>
      <c r="B534" t="s">
        <v>15</v>
      </c>
      <c r="C534" t="s">
        <v>32</v>
      </c>
      <c r="D534" t="s">
        <v>33</v>
      </c>
      <c r="E534" t="s">
        <v>346</v>
      </c>
      <c r="F534">
        <v>597210</v>
      </c>
    </row>
    <row r="535" spans="1:6" x14ac:dyDescent="0.25">
      <c r="A535" t="s">
        <v>290</v>
      </c>
      <c r="B535" t="s">
        <v>15</v>
      </c>
      <c r="C535" t="s">
        <v>32</v>
      </c>
      <c r="D535" t="s">
        <v>33</v>
      </c>
      <c r="E535" t="s">
        <v>346</v>
      </c>
      <c r="F535">
        <v>597210</v>
      </c>
    </row>
    <row r="536" spans="1:6" x14ac:dyDescent="0.25">
      <c r="A536" t="s">
        <v>290</v>
      </c>
      <c r="B536" t="s">
        <v>15</v>
      </c>
      <c r="C536" t="s">
        <v>32</v>
      </c>
      <c r="D536" t="s">
        <v>33</v>
      </c>
      <c r="E536" t="s">
        <v>346</v>
      </c>
      <c r="F536">
        <v>597210</v>
      </c>
    </row>
    <row r="537" spans="1:6" x14ac:dyDescent="0.25">
      <c r="A537" t="s">
        <v>290</v>
      </c>
      <c r="B537" t="s">
        <v>15</v>
      </c>
      <c r="C537" t="s">
        <v>32</v>
      </c>
      <c r="D537" t="s">
        <v>33</v>
      </c>
      <c r="E537" t="s">
        <v>346</v>
      </c>
      <c r="F537">
        <v>597210</v>
      </c>
    </row>
    <row r="538" spans="1:6" x14ac:dyDescent="0.25">
      <c r="A538" t="s">
        <v>290</v>
      </c>
      <c r="B538" t="s">
        <v>15</v>
      </c>
      <c r="C538" t="s">
        <v>32</v>
      </c>
      <c r="D538" t="s">
        <v>34</v>
      </c>
      <c r="E538" t="s">
        <v>347</v>
      </c>
      <c r="F538">
        <v>597210</v>
      </c>
    </row>
    <row r="539" spans="1:6" x14ac:dyDescent="0.25">
      <c r="A539" t="s">
        <v>292</v>
      </c>
      <c r="B539" t="s">
        <v>15</v>
      </c>
      <c r="C539" t="s">
        <v>32</v>
      </c>
      <c r="D539" t="s">
        <v>33</v>
      </c>
      <c r="E539" t="s">
        <v>346</v>
      </c>
      <c r="F539">
        <v>597210</v>
      </c>
    </row>
    <row r="540" spans="1:6" x14ac:dyDescent="0.25">
      <c r="A540" t="s">
        <v>290</v>
      </c>
      <c r="B540" t="s">
        <v>15</v>
      </c>
      <c r="C540" t="s">
        <v>32</v>
      </c>
      <c r="D540" t="s">
        <v>33</v>
      </c>
      <c r="E540" t="s">
        <v>346</v>
      </c>
      <c r="F540">
        <v>597210</v>
      </c>
    </row>
    <row r="541" spans="1:6" x14ac:dyDescent="0.25">
      <c r="A541" t="s">
        <v>288</v>
      </c>
      <c r="B541" t="s">
        <v>15</v>
      </c>
      <c r="C541" t="s">
        <v>32</v>
      </c>
      <c r="D541" t="s">
        <v>33</v>
      </c>
      <c r="E541" t="s">
        <v>346</v>
      </c>
      <c r="F541">
        <v>597210</v>
      </c>
    </row>
    <row r="542" spans="1:6" x14ac:dyDescent="0.25">
      <c r="A542" t="s">
        <v>290</v>
      </c>
      <c r="B542" t="s">
        <v>15</v>
      </c>
      <c r="C542" t="s">
        <v>32</v>
      </c>
      <c r="D542" t="s">
        <v>33</v>
      </c>
      <c r="E542" t="s">
        <v>346</v>
      </c>
      <c r="F542">
        <v>597210</v>
      </c>
    </row>
    <row r="543" spans="1:6" x14ac:dyDescent="0.25">
      <c r="A543" t="s">
        <v>288</v>
      </c>
      <c r="B543" t="s">
        <v>15</v>
      </c>
      <c r="C543" t="s">
        <v>32</v>
      </c>
      <c r="D543" t="s">
        <v>33</v>
      </c>
      <c r="E543" t="s">
        <v>346</v>
      </c>
      <c r="F543">
        <v>597210</v>
      </c>
    </row>
    <row r="544" spans="1:6" x14ac:dyDescent="0.25">
      <c r="A544" t="s">
        <v>290</v>
      </c>
      <c r="B544" t="s">
        <v>15</v>
      </c>
      <c r="C544" t="s">
        <v>32</v>
      </c>
      <c r="D544" t="s">
        <v>33</v>
      </c>
      <c r="E544" t="s">
        <v>346</v>
      </c>
      <c r="F544">
        <v>597210</v>
      </c>
    </row>
    <row r="545" spans="1:6" x14ac:dyDescent="0.25">
      <c r="A545" t="s">
        <v>290</v>
      </c>
      <c r="B545" t="s">
        <v>15</v>
      </c>
      <c r="C545" t="s">
        <v>32</v>
      </c>
      <c r="D545" t="s">
        <v>33</v>
      </c>
      <c r="E545" t="s">
        <v>346</v>
      </c>
      <c r="F545">
        <v>597210</v>
      </c>
    </row>
    <row r="546" spans="1:6" x14ac:dyDescent="0.25">
      <c r="A546" t="s">
        <v>292</v>
      </c>
      <c r="B546" t="s">
        <v>15</v>
      </c>
      <c r="C546" t="s">
        <v>32</v>
      </c>
      <c r="D546" t="s">
        <v>34</v>
      </c>
      <c r="E546" t="s">
        <v>347</v>
      </c>
      <c r="F546">
        <v>597210</v>
      </c>
    </row>
    <row r="547" spans="1:6" x14ac:dyDescent="0.25">
      <c r="A547" t="s">
        <v>290</v>
      </c>
      <c r="B547" t="s">
        <v>15</v>
      </c>
      <c r="C547" t="s">
        <v>32</v>
      </c>
      <c r="D547" t="s">
        <v>33</v>
      </c>
      <c r="E547" t="s">
        <v>346</v>
      </c>
      <c r="F547">
        <v>597210</v>
      </c>
    </row>
    <row r="548" spans="1:6" x14ac:dyDescent="0.25">
      <c r="A548" t="s">
        <v>288</v>
      </c>
      <c r="B548" t="s">
        <v>15</v>
      </c>
      <c r="C548" t="s">
        <v>32</v>
      </c>
      <c r="D548" t="s">
        <v>33</v>
      </c>
      <c r="E548" t="s">
        <v>346</v>
      </c>
      <c r="F548">
        <v>597210</v>
      </c>
    </row>
    <row r="549" spans="1:6" x14ac:dyDescent="0.25">
      <c r="A549" t="s">
        <v>291</v>
      </c>
      <c r="B549" t="s">
        <v>15</v>
      </c>
      <c r="C549" t="s">
        <v>32</v>
      </c>
      <c r="D549" t="s">
        <v>33</v>
      </c>
      <c r="E549" t="s">
        <v>346</v>
      </c>
      <c r="F549">
        <v>597210</v>
      </c>
    </row>
    <row r="550" spans="1:6" x14ac:dyDescent="0.25">
      <c r="A550" t="s">
        <v>291</v>
      </c>
      <c r="B550" t="s">
        <v>15</v>
      </c>
      <c r="C550" t="s">
        <v>32</v>
      </c>
      <c r="D550" t="s">
        <v>33</v>
      </c>
      <c r="E550" t="s">
        <v>346</v>
      </c>
      <c r="F550">
        <v>597210</v>
      </c>
    </row>
    <row r="551" spans="1:6" x14ac:dyDescent="0.25">
      <c r="A551" t="s">
        <v>290</v>
      </c>
      <c r="B551" t="s">
        <v>15</v>
      </c>
      <c r="C551" t="s">
        <v>32</v>
      </c>
      <c r="D551" t="s">
        <v>33</v>
      </c>
      <c r="E551" t="s">
        <v>346</v>
      </c>
      <c r="F551">
        <v>597210</v>
      </c>
    </row>
    <row r="552" spans="1:6" x14ac:dyDescent="0.25">
      <c r="A552" t="s">
        <v>290</v>
      </c>
      <c r="B552" t="s">
        <v>15</v>
      </c>
      <c r="C552" t="s">
        <v>32</v>
      </c>
      <c r="D552" t="s">
        <v>33</v>
      </c>
      <c r="E552" t="s">
        <v>346</v>
      </c>
      <c r="F552">
        <v>597210</v>
      </c>
    </row>
    <row r="553" spans="1:6" x14ac:dyDescent="0.25">
      <c r="A553" t="s">
        <v>288</v>
      </c>
      <c r="B553" t="s">
        <v>15</v>
      </c>
      <c r="C553" t="s">
        <v>32</v>
      </c>
      <c r="D553" t="s">
        <v>33</v>
      </c>
      <c r="E553" t="s">
        <v>346</v>
      </c>
      <c r="F553">
        <v>597210</v>
      </c>
    </row>
    <row r="554" spans="1:6" x14ac:dyDescent="0.25">
      <c r="A554" t="s">
        <v>290</v>
      </c>
      <c r="B554" t="s">
        <v>15</v>
      </c>
      <c r="C554" t="s">
        <v>32</v>
      </c>
      <c r="D554" t="s">
        <v>33</v>
      </c>
      <c r="E554" t="s">
        <v>346</v>
      </c>
      <c r="F554">
        <v>597210</v>
      </c>
    </row>
    <row r="555" spans="1:6" x14ac:dyDescent="0.25">
      <c r="A555" t="s">
        <v>291</v>
      </c>
      <c r="B555" t="s">
        <v>15</v>
      </c>
      <c r="C555" t="s">
        <v>32</v>
      </c>
      <c r="D555" t="s">
        <v>33</v>
      </c>
      <c r="E555" t="s">
        <v>346</v>
      </c>
      <c r="F555">
        <v>597210</v>
      </c>
    </row>
    <row r="556" spans="1:6" x14ac:dyDescent="0.25">
      <c r="A556" t="s">
        <v>290</v>
      </c>
      <c r="B556" t="s">
        <v>15</v>
      </c>
      <c r="C556" t="s">
        <v>32</v>
      </c>
      <c r="D556" t="s">
        <v>34</v>
      </c>
      <c r="E556" t="s">
        <v>347</v>
      </c>
      <c r="F556">
        <v>597210</v>
      </c>
    </row>
    <row r="557" spans="1:6" x14ac:dyDescent="0.25">
      <c r="A557" t="s">
        <v>290</v>
      </c>
      <c r="B557" t="s">
        <v>15</v>
      </c>
      <c r="C557" t="s">
        <v>32</v>
      </c>
      <c r="D557" t="s">
        <v>33</v>
      </c>
      <c r="E557" t="s">
        <v>346</v>
      </c>
      <c r="F557">
        <v>597210</v>
      </c>
    </row>
    <row r="558" spans="1:6" x14ac:dyDescent="0.25">
      <c r="A558" t="s">
        <v>291</v>
      </c>
      <c r="B558" t="s">
        <v>15</v>
      </c>
      <c r="C558" t="s">
        <v>32</v>
      </c>
      <c r="D558" t="s">
        <v>33</v>
      </c>
      <c r="E558" t="s">
        <v>348</v>
      </c>
      <c r="F558">
        <v>597210</v>
      </c>
    </row>
    <row r="559" spans="1:6" x14ac:dyDescent="0.25">
      <c r="A559" t="s">
        <v>290</v>
      </c>
      <c r="B559" t="s">
        <v>15</v>
      </c>
      <c r="C559" t="s">
        <v>32</v>
      </c>
      <c r="D559" t="s">
        <v>33</v>
      </c>
      <c r="E559" t="s">
        <v>346</v>
      </c>
      <c r="F559">
        <v>597210</v>
      </c>
    </row>
    <row r="560" spans="1:6" x14ac:dyDescent="0.25">
      <c r="A560" t="s">
        <v>291</v>
      </c>
      <c r="B560" t="s">
        <v>15</v>
      </c>
      <c r="C560" t="s">
        <v>32</v>
      </c>
      <c r="D560" t="s">
        <v>33</v>
      </c>
      <c r="E560" t="s">
        <v>349</v>
      </c>
      <c r="F560">
        <v>597210</v>
      </c>
    </row>
    <row r="561" spans="1:6" x14ac:dyDescent="0.25">
      <c r="A561" t="s">
        <v>290</v>
      </c>
      <c r="B561" t="s">
        <v>15</v>
      </c>
      <c r="C561" t="s">
        <v>32</v>
      </c>
      <c r="D561" t="s">
        <v>33</v>
      </c>
      <c r="E561" t="s">
        <v>346</v>
      </c>
      <c r="F561">
        <v>597210</v>
      </c>
    </row>
    <row r="562" spans="1:6" x14ac:dyDescent="0.25">
      <c r="A562" t="s">
        <v>291</v>
      </c>
      <c r="B562" t="s">
        <v>15</v>
      </c>
      <c r="C562" t="s">
        <v>32</v>
      </c>
      <c r="D562" t="s">
        <v>33</v>
      </c>
      <c r="E562" t="s">
        <v>346</v>
      </c>
      <c r="F562">
        <v>597210</v>
      </c>
    </row>
    <row r="563" spans="1:6" x14ac:dyDescent="0.25">
      <c r="A563" t="s">
        <v>288</v>
      </c>
      <c r="B563" t="s">
        <v>15</v>
      </c>
      <c r="C563" t="s">
        <v>32</v>
      </c>
      <c r="D563" t="s">
        <v>33</v>
      </c>
      <c r="E563" t="s">
        <v>346</v>
      </c>
      <c r="F563">
        <v>597210</v>
      </c>
    </row>
    <row r="564" spans="1:6" x14ac:dyDescent="0.25">
      <c r="A564" t="s">
        <v>292</v>
      </c>
      <c r="B564" t="s">
        <v>15</v>
      </c>
      <c r="C564" t="s">
        <v>32</v>
      </c>
      <c r="D564" t="s">
        <v>33</v>
      </c>
      <c r="E564" t="s">
        <v>346</v>
      </c>
      <c r="F564">
        <v>597210</v>
      </c>
    </row>
    <row r="565" spans="1:6" x14ac:dyDescent="0.25">
      <c r="A565" t="s">
        <v>288</v>
      </c>
      <c r="B565" t="s">
        <v>15</v>
      </c>
      <c r="C565" t="s">
        <v>32</v>
      </c>
      <c r="D565" t="s">
        <v>33</v>
      </c>
      <c r="E565" t="s">
        <v>346</v>
      </c>
      <c r="F565">
        <v>597210</v>
      </c>
    </row>
    <row r="566" spans="1:6" x14ac:dyDescent="0.25">
      <c r="A566" t="s">
        <v>291</v>
      </c>
      <c r="B566" t="s">
        <v>15</v>
      </c>
      <c r="C566" t="s">
        <v>32</v>
      </c>
      <c r="D566" t="s">
        <v>33</v>
      </c>
      <c r="E566" t="s">
        <v>346</v>
      </c>
      <c r="F566">
        <v>597210</v>
      </c>
    </row>
    <row r="567" spans="1:6" x14ac:dyDescent="0.25">
      <c r="A567" t="s">
        <v>291</v>
      </c>
      <c r="B567" t="s">
        <v>15</v>
      </c>
      <c r="C567" t="s">
        <v>32</v>
      </c>
      <c r="D567" t="s">
        <v>33</v>
      </c>
      <c r="E567" t="s">
        <v>346</v>
      </c>
      <c r="F567">
        <v>597210</v>
      </c>
    </row>
    <row r="568" spans="1:6" x14ac:dyDescent="0.25">
      <c r="A568" t="s">
        <v>290</v>
      </c>
      <c r="B568" t="s">
        <v>15</v>
      </c>
      <c r="C568" t="s">
        <v>32</v>
      </c>
      <c r="D568" t="s">
        <v>33</v>
      </c>
      <c r="E568" t="s">
        <v>346</v>
      </c>
      <c r="F568">
        <v>597210</v>
      </c>
    </row>
    <row r="569" spans="1:6" x14ac:dyDescent="0.25">
      <c r="A569" t="s">
        <v>291</v>
      </c>
      <c r="B569" t="s">
        <v>15</v>
      </c>
      <c r="C569" t="s">
        <v>32</v>
      </c>
      <c r="D569" t="s">
        <v>33</v>
      </c>
      <c r="E569" t="s">
        <v>346</v>
      </c>
      <c r="F569">
        <v>597210</v>
      </c>
    </row>
    <row r="570" spans="1:6" x14ac:dyDescent="0.25">
      <c r="A570" t="s">
        <v>291</v>
      </c>
      <c r="B570" t="s">
        <v>15</v>
      </c>
      <c r="C570" t="s">
        <v>32</v>
      </c>
      <c r="D570" t="s">
        <v>33</v>
      </c>
      <c r="E570" t="s">
        <v>346</v>
      </c>
      <c r="F570">
        <v>597210</v>
      </c>
    </row>
    <row r="571" spans="1:6" x14ac:dyDescent="0.25">
      <c r="A571" t="s">
        <v>288</v>
      </c>
      <c r="B571" t="s">
        <v>15</v>
      </c>
      <c r="C571" t="s">
        <v>32</v>
      </c>
      <c r="D571" t="s">
        <v>33</v>
      </c>
      <c r="E571" t="s">
        <v>346</v>
      </c>
      <c r="F571">
        <v>597210</v>
      </c>
    </row>
    <row r="572" spans="1:6" x14ac:dyDescent="0.25">
      <c r="A572" t="s">
        <v>288</v>
      </c>
      <c r="B572" t="s">
        <v>15</v>
      </c>
      <c r="C572" t="s">
        <v>32</v>
      </c>
      <c r="D572" t="s">
        <v>34</v>
      </c>
      <c r="E572" t="s">
        <v>347</v>
      </c>
      <c r="F572">
        <v>597210</v>
      </c>
    </row>
    <row r="573" spans="1:6" x14ac:dyDescent="0.25">
      <c r="A573" t="s">
        <v>288</v>
      </c>
      <c r="B573" t="s">
        <v>15</v>
      </c>
      <c r="C573" t="s">
        <v>32</v>
      </c>
      <c r="D573" t="s">
        <v>33</v>
      </c>
      <c r="E573" t="s">
        <v>346</v>
      </c>
      <c r="F573">
        <v>597210</v>
      </c>
    </row>
    <row r="574" spans="1:6" x14ac:dyDescent="0.25">
      <c r="A574" t="s">
        <v>291</v>
      </c>
      <c r="B574" t="s">
        <v>15</v>
      </c>
      <c r="C574" t="s">
        <v>32</v>
      </c>
      <c r="D574" t="s">
        <v>33</v>
      </c>
      <c r="E574" t="s">
        <v>346</v>
      </c>
      <c r="F574">
        <v>597210</v>
      </c>
    </row>
    <row r="575" spans="1:6" x14ac:dyDescent="0.25">
      <c r="A575" t="s">
        <v>291</v>
      </c>
      <c r="B575" t="s">
        <v>15</v>
      </c>
      <c r="C575" t="s">
        <v>32</v>
      </c>
      <c r="D575" t="s">
        <v>33</v>
      </c>
      <c r="E575" t="s">
        <v>346</v>
      </c>
      <c r="F575">
        <v>597210</v>
      </c>
    </row>
    <row r="576" spans="1:6" x14ac:dyDescent="0.25">
      <c r="A576" t="s">
        <v>291</v>
      </c>
      <c r="B576" t="s">
        <v>15</v>
      </c>
      <c r="C576" t="s">
        <v>32</v>
      </c>
      <c r="D576" t="s">
        <v>33</v>
      </c>
      <c r="E576" t="s">
        <v>346</v>
      </c>
      <c r="F576">
        <v>597210</v>
      </c>
    </row>
    <row r="577" spans="1:6" x14ac:dyDescent="0.25">
      <c r="A577" t="s">
        <v>291</v>
      </c>
      <c r="B577" t="s">
        <v>15</v>
      </c>
      <c r="C577" t="s">
        <v>32</v>
      </c>
      <c r="D577" t="s">
        <v>33</v>
      </c>
      <c r="E577" t="s">
        <v>346</v>
      </c>
      <c r="F577">
        <v>597210</v>
      </c>
    </row>
    <row r="578" spans="1:6" x14ac:dyDescent="0.25">
      <c r="A578" t="s">
        <v>291</v>
      </c>
      <c r="B578" t="s">
        <v>15</v>
      </c>
      <c r="C578" t="s">
        <v>32</v>
      </c>
      <c r="D578" t="s">
        <v>33</v>
      </c>
      <c r="E578" t="s">
        <v>346</v>
      </c>
      <c r="F578">
        <v>597210</v>
      </c>
    </row>
    <row r="579" spans="1:6" x14ac:dyDescent="0.25">
      <c r="A579" t="s">
        <v>291</v>
      </c>
      <c r="B579" t="s">
        <v>15</v>
      </c>
      <c r="C579" t="s">
        <v>32</v>
      </c>
      <c r="D579" t="s">
        <v>33</v>
      </c>
      <c r="E579" t="s">
        <v>346</v>
      </c>
      <c r="F579">
        <v>597210</v>
      </c>
    </row>
    <row r="580" spans="1:6" x14ac:dyDescent="0.25">
      <c r="A580" t="s">
        <v>291</v>
      </c>
      <c r="B580" t="s">
        <v>15</v>
      </c>
      <c r="C580" t="s">
        <v>32</v>
      </c>
      <c r="D580" t="s">
        <v>33</v>
      </c>
      <c r="E580" t="s">
        <v>346</v>
      </c>
      <c r="F580">
        <v>597210</v>
      </c>
    </row>
    <row r="581" spans="1:6" x14ac:dyDescent="0.25">
      <c r="A581" t="s">
        <v>291</v>
      </c>
      <c r="B581" t="s">
        <v>15</v>
      </c>
      <c r="C581" t="s">
        <v>32</v>
      </c>
      <c r="D581" t="s">
        <v>33</v>
      </c>
      <c r="E581" t="s">
        <v>346</v>
      </c>
      <c r="F581">
        <v>597210</v>
      </c>
    </row>
    <row r="582" spans="1:6" x14ac:dyDescent="0.25">
      <c r="A582" t="s">
        <v>291</v>
      </c>
      <c r="B582" t="s">
        <v>15</v>
      </c>
      <c r="C582" t="s">
        <v>32</v>
      </c>
      <c r="D582" t="s">
        <v>33</v>
      </c>
      <c r="E582" t="s">
        <v>346</v>
      </c>
      <c r="F582">
        <v>597210</v>
      </c>
    </row>
    <row r="583" spans="1:6" x14ac:dyDescent="0.25">
      <c r="A583" t="s">
        <v>291</v>
      </c>
      <c r="B583" t="s">
        <v>15</v>
      </c>
      <c r="C583" t="s">
        <v>32</v>
      </c>
      <c r="D583" t="s">
        <v>33</v>
      </c>
      <c r="E583" t="s">
        <v>346</v>
      </c>
      <c r="F583">
        <v>597210</v>
      </c>
    </row>
    <row r="584" spans="1:6" x14ac:dyDescent="0.25">
      <c r="A584" t="s">
        <v>291</v>
      </c>
      <c r="B584" t="s">
        <v>15</v>
      </c>
      <c r="C584" t="s">
        <v>32</v>
      </c>
      <c r="D584" t="s">
        <v>33</v>
      </c>
      <c r="E584" t="s">
        <v>346</v>
      </c>
      <c r="F584">
        <v>597210</v>
      </c>
    </row>
    <row r="585" spans="1:6" x14ac:dyDescent="0.25">
      <c r="A585" t="s">
        <v>290</v>
      </c>
      <c r="B585" t="s">
        <v>176</v>
      </c>
      <c r="C585" t="s">
        <v>218</v>
      </c>
      <c r="D585" t="s">
        <v>219</v>
      </c>
      <c r="E585" t="s">
        <v>350</v>
      </c>
      <c r="F585">
        <v>500496</v>
      </c>
    </row>
    <row r="586" spans="1:6" x14ac:dyDescent="0.25">
      <c r="A586" t="s">
        <v>286</v>
      </c>
      <c r="B586" t="s">
        <v>176</v>
      </c>
      <c r="C586" t="s">
        <v>199</v>
      </c>
      <c r="D586" t="s">
        <v>201</v>
      </c>
      <c r="E586" t="s">
        <v>351</v>
      </c>
      <c r="F586">
        <v>536385</v>
      </c>
    </row>
    <row r="587" spans="1:6" x14ac:dyDescent="0.25">
      <c r="A587" t="s">
        <v>286</v>
      </c>
      <c r="B587" t="s">
        <v>176</v>
      </c>
      <c r="C587" t="s">
        <v>199</v>
      </c>
      <c r="D587" t="s">
        <v>200</v>
      </c>
      <c r="E587" t="s">
        <v>352</v>
      </c>
      <c r="F587">
        <v>536385</v>
      </c>
    </row>
    <row r="588" spans="1:6" x14ac:dyDescent="0.25">
      <c r="A588" t="s">
        <v>286</v>
      </c>
      <c r="B588" t="s">
        <v>176</v>
      </c>
      <c r="C588" t="s">
        <v>199</v>
      </c>
      <c r="D588" t="s">
        <v>200</v>
      </c>
      <c r="E588" t="s">
        <v>352</v>
      </c>
      <c r="F588">
        <v>536385</v>
      </c>
    </row>
    <row r="589" spans="1:6" x14ac:dyDescent="0.25">
      <c r="A589" t="s">
        <v>286</v>
      </c>
      <c r="B589" t="s">
        <v>176</v>
      </c>
      <c r="C589" t="s">
        <v>199</v>
      </c>
      <c r="D589" t="s">
        <v>200</v>
      </c>
      <c r="E589" t="s">
        <v>352</v>
      </c>
      <c r="F589">
        <v>536385</v>
      </c>
    </row>
    <row r="590" spans="1:6" x14ac:dyDescent="0.25">
      <c r="A590" t="s">
        <v>286</v>
      </c>
      <c r="B590" t="s">
        <v>176</v>
      </c>
      <c r="C590" t="s">
        <v>199</v>
      </c>
      <c r="D590" t="s">
        <v>201</v>
      </c>
      <c r="E590" t="s">
        <v>353</v>
      </c>
      <c r="F590">
        <v>536385</v>
      </c>
    </row>
    <row r="591" spans="1:6" x14ac:dyDescent="0.25">
      <c r="A591" t="s">
        <v>290</v>
      </c>
      <c r="B591" t="s">
        <v>176</v>
      </c>
      <c r="C591" t="s">
        <v>199</v>
      </c>
      <c r="D591" t="s">
        <v>201</v>
      </c>
      <c r="E591" t="s">
        <v>351</v>
      </c>
      <c r="F591">
        <v>536385</v>
      </c>
    </row>
    <row r="592" spans="1:6" x14ac:dyDescent="0.25">
      <c r="A592" t="s">
        <v>286</v>
      </c>
      <c r="B592" t="s">
        <v>176</v>
      </c>
      <c r="C592" t="s">
        <v>199</v>
      </c>
      <c r="D592" t="s">
        <v>200</v>
      </c>
      <c r="E592" t="s">
        <v>352</v>
      </c>
      <c r="F592">
        <v>536385</v>
      </c>
    </row>
    <row r="593" spans="1:6" x14ac:dyDescent="0.25">
      <c r="A593" t="s">
        <v>286</v>
      </c>
      <c r="B593" t="s">
        <v>176</v>
      </c>
      <c r="C593" t="s">
        <v>199</v>
      </c>
      <c r="D593" t="s">
        <v>200</v>
      </c>
      <c r="E593" t="s">
        <v>352</v>
      </c>
      <c r="F593">
        <v>536385</v>
      </c>
    </row>
    <row r="594" spans="1:6" x14ac:dyDescent="0.25">
      <c r="A594" t="s">
        <v>286</v>
      </c>
      <c r="B594" t="s">
        <v>176</v>
      </c>
      <c r="C594" t="s">
        <v>199</v>
      </c>
      <c r="D594" t="s">
        <v>201</v>
      </c>
      <c r="E594" t="s">
        <v>354</v>
      </c>
      <c r="F594">
        <v>536385</v>
      </c>
    </row>
    <row r="595" spans="1:6" x14ac:dyDescent="0.25">
      <c r="A595" t="s">
        <v>286</v>
      </c>
      <c r="B595" t="s">
        <v>176</v>
      </c>
      <c r="C595" t="s">
        <v>199</v>
      </c>
      <c r="D595" t="s">
        <v>200</v>
      </c>
      <c r="E595" t="s">
        <v>352</v>
      </c>
      <c r="F595">
        <v>536385</v>
      </c>
    </row>
    <row r="596" spans="1:6" x14ac:dyDescent="0.25">
      <c r="A596" t="s">
        <v>292</v>
      </c>
      <c r="B596" t="s">
        <v>176</v>
      </c>
      <c r="C596" t="s">
        <v>199</v>
      </c>
      <c r="D596" t="s">
        <v>200</v>
      </c>
      <c r="E596" t="s">
        <v>352</v>
      </c>
      <c r="F596">
        <v>536385</v>
      </c>
    </row>
    <row r="597" spans="1:6" x14ac:dyDescent="0.25">
      <c r="A597" t="s">
        <v>286</v>
      </c>
      <c r="B597" t="s">
        <v>176</v>
      </c>
      <c r="C597" t="s">
        <v>199</v>
      </c>
      <c r="D597" t="s">
        <v>201</v>
      </c>
      <c r="E597" t="s">
        <v>355</v>
      </c>
      <c r="F597">
        <v>536385</v>
      </c>
    </row>
    <row r="598" spans="1:6" x14ac:dyDescent="0.25">
      <c r="A598" t="s">
        <v>290</v>
      </c>
      <c r="B598" t="s">
        <v>176</v>
      </c>
      <c r="C598" t="s">
        <v>199</v>
      </c>
      <c r="D598" t="s">
        <v>201</v>
      </c>
      <c r="E598" t="s">
        <v>356</v>
      </c>
      <c r="F598">
        <v>536385</v>
      </c>
    </row>
    <row r="599" spans="1:6" x14ac:dyDescent="0.25">
      <c r="A599" t="s">
        <v>286</v>
      </c>
      <c r="B599" t="s">
        <v>176</v>
      </c>
      <c r="C599" t="s">
        <v>199</v>
      </c>
      <c r="D599" t="s">
        <v>201</v>
      </c>
      <c r="E599" t="s">
        <v>355</v>
      </c>
      <c r="F599">
        <v>536385</v>
      </c>
    </row>
    <row r="600" spans="1:6" x14ac:dyDescent="0.25">
      <c r="A600" t="s">
        <v>290</v>
      </c>
      <c r="B600" t="s">
        <v>176</v>
      </c>
      <c r="C600" t="s">
        <v>199</v>
      </c>
      <c r="D600" t="s">
        <v>200</v>
      </c>
      <c r="E600" t="s">
        <v>352</v>
      </c>
      <c r="F600">
        <v>536385</v>
      </c>
    </row>
    <row r="601" spans="1:6" x14ac:dyDescent="0.25">
      <c r="A601" t="s">
        <v>286</v>
      </c>
      <c r="B601" t="s">
        <v>176</v>
      </c>
      <c r="C601" t="s">
        <v>199</v>
      </c>
      <c r="D601" t="s">
        <v>201</v>
      </c>
      <c r="E601" t="s">
        <v>356</v>
      </c>
      <c r="F601">
        <v>536385</v>
      </c>
    </row>
    <row r="602" spans="1:6" x14ac:dyDescent="0.25">
      <c r="A602" t="s">
        <v>286</v>
      </c>
      <c r="B602" t="s">
        <v>176</v>
      </c>
      <c r="C602" t="s">
        <v>199</v>
      </c>
      <c r="D602" t="s">
        <v>201</v>
      </c>
      <c r="E602" t="s">
        <v>355</v>
      </c>
      <c r="F602">
        <v>536385</v>
      </c>
    </row>
    <row r="603" spans="1:6" x14ac:dyDescent="0.25">
      <c r="A603" t="s">
        <v>286</v>
      </c>
      <c r="B603" t="s">
        <v>176</v>
      </c>
      <c r="C603" t="s">
        <v>199</v>
      </c>
      <c r="D603" t="s">
        <v>200</v>
      </c>
      <c r="E603" t="s">
        <v>352</v>
      </c>
      <c r="F603">
        <v>536385</v>
      </c>
    </row>
    <row r="604" spans="1:6" x14ac:dyDescent="0.25">
      <c r="A604" t="s">
        <v>286</v>
      </c>
      <c r="B604" t="s">
        <v>176</v>
      </c>
      <c r="C604" t="s">
        <v>199</v>
      </c>
      <c r="D604" t="s">
        <v>201</v>
      </c>
      <c r="E604" t="s">
        <v>356</v>
      </c>
      <c r="F604">
        <v>536385</v>
      </c>
    </row>
    <row r="605" spans="1:6" x14ac:dyDescent="0.25">
      <c r="A605" t="s">
        <v>286</v>
      </c>
      <c r="B605" t="s">
        <v>176</v>
      </c>
      <c r="C605" t="s">
        <v>199</v>
      </c>
      <c r="D605" t="s">
        <v>201</v>
      </c>
      <c r="E605" t="s">
        <v>354</v>
      </c>
      <c r="F605">
        <v>536385</v>
      </c>
    </row>
    <row r="606" spans="1:6" x14ac:dyDescent="0.25">
      <c r="A606" t="s">
        <v>286</v>
      </c>
      <c r="B606" t="s">
        <v>176</v>
      </c>
      <c r="C606" t="s">
        <v>199</v>
      </c>
      <c r="D606" t="s">
        <v>201</v>
      </c>
      <c r="E606" t="s">
        <v>354</v>
      </c>
      <c r="F606">
        <v>536385</v>
      </c>
    </row>
    <row r="607" spans="1:6" x14ac:dyDescent="0.25">
      <c r="A607" t="s">
        <v>286</v>
      </c>
      <c r="B607" t="s">
        <v>176</v>
      </c>
      <c r="C607" t="s">
        <v>199</v>
      </c>
      <c r="D607" t="s">
        <v>201</v>
      </c>
      <c r="E607" t="s">
        <v>355</v>
      </c>
      <c r="F607">
        <v>536385</v>
      </c>
    </row>
    <row r="608" spans="1:6" x14ac:dyDescent="0.25">
      <c r="A608" t="s">
        <v>290</v>
      </c>
      <c r="B608" t="s">
        <v>176</v>
      </c>
      <c r="C608" t="s">
        <v>199</v>
      </c>
      <c r="D608" t="s">
        <v>201</v>
      </c>
      <c r="E608" t="s">
        <v>356</v>
      </c>
      <c r="F608">
        <v>536385</v>
      </c>
    </row>
    <row r="609" spans="1:6" x14ac:dyDescent="0.25">
      <c r="A609" t="s">
        <v>286</v>
      </c>
      <c r="B609" t="s">
        <v>176</v>
      </c>
      <c r="C609" t="s">
        <v>199</v>
      </c>
      <c r="D609" t="s">
        <v>201</v>
      </c>
      <c r="E609" t="s">
        <v>355</v>
      </c>
      <c r="F609">
        <v>536385</v>
      </c>
    </row>
    <row r="610" spans="1:6" x14ac:dyDescent="0.25">
      <c r="A610" t="s">
        <v>286</v>
      </c>
      <c r="B610" t="s">
        <v>176</v>
      </c>
      <c r="C610" t="s">
        <v>199</v>
      </c>
      <c r="D610" t="s">
        <v>201</v>
      </c>
      <c r="E610" t="s">
        <v>351</v>
      </c>
      <c r="F610">
        <v>536385</v>
      </c>
    </row>
    <row r="611" spans="1:6" x14ac:dyDescent="0.25">
      <c r="A611" t="s">
        <v>286</v>
      </c>
      <c r="B611" t="s">
        <v>176</v>
      </c>
      <c r="C611" t="s">
        <v>199</v>
      </c>
      <c r="D611" t="s">
        <v>201</v>
      </c>
      <c r="E611" t="s">
        <v>354</v>
      </c>
      <c r="F611">
        <v>536385</v>
      </c>
    </row>
    <row r="612" spans="1:6" x14ac:dyDescent="0.25">
      <c r="A612" t="s">
        <v>286</v>
      </c>
      <c r="B612" t="s">
        <v>176</v>
      </c>
      <c r="C612" t="s">
        <v>199</v>
      </c>
      <c r="D612" t="s">
        <v>200</v>
      </c>
      <c r="E612" t="s">
        <v>352</v>
      </c>
      <c r="F612">
        <v>536385</v>
      </c>
    </row>
    <row r="613" spans="1:6" x14ac:dyDescent="0.25">
      <c r="A613" t="s">
        <v>290</v>
      </c>
      <c r="B613" t="s">
        <v>176</v>
      </c>
      <c r="C613" t="s">
        <v>199</v>
      </c>
      <c r="D613" t="s">
        <v>200</v>
      </c>
      <c r="E613" t="s">
        <v>352</v>
      </c>
      <c r="F613">
        <v>536385</v>
      </c>
    </row>
    <row r="614" spans="1:6" x14ac:dyDescent="0.25">
      <c r="A614" t="s">
        <v>290</v>
      </c>
      <c r="B614" t="s">
        <v>176</v>
      </c>
      <c r="C614" t="s">
        <v>199</v>
      </c>
      <c r="D614" t="s">
        <v>200</v>
      </c>
      <c r="E614" t="s">
        <v>357</v>
      </c>
      <c r="F614">
        <v>536385</v>
      </c>
    </row>
    <row r="615" spans="1:6" x14ac:dyDescent="0.25">
      <c r="A615" t="s">
        <v>290</v>
      </c>
      <c r="B615" t="s">
        <v>176</v>
      </c>
      <c r="C615" t="s">
        <v>199</v>
      </c>
      <c r="D615" t="s">
        <v>200</v>
      </c>
      <c r="E615" t="s">
        <v>352</v>
      </c>
      <c r="F615">
        <v>536385</v>
      </c>
    </row>
    <row r="616" spans="1:6" x14ac:dyDescent="0.25">
      <c r="A616" t="s">
        <v>286</v>
      </c>
      <c r="B616" t="s">
        <v>176</v>
      </c>
      <c r="C616" t="s">
        <v>199</v>
      </c>
      <c r="D616" t="s">
        <v>201</v>
      </c>
      <c r="E616" t="s">
        <v>354</v>
      </c>
      <c r="F616">
        <v>536385</v>
      </c>
    </row>
    <row r="617" spans="1:6" x14ac:dyDescent="0.25">
      <c r="A617" t="s">
        <v>290</v>
      </c>
      <c r="B617" t="s">
        <v>176</v>
      </c>
      <c r="C617" t="s">
        <v>199</v>
      </c>
      <c r="D617" t="s">
        <v>202</v>
      </c>
      <c r="E617" t="s">
        <v>358</v>
      </c>
      <c r="F617">
        <v>536385</v>
      </c>
    </row>
    <row r="618" spans="1:6" x14ac:dyDescent="0.25">
      <c r="A618" t="s">
        <v>290</v>
      </c>
      <c r="B618" t="s">
        <v>176</v>
      </c>
      <c r="C618" t="s">
        <v>199</v>
      </c>
      <c r="D618" t="s">
        <v>200</v>
      </c>
      <c r="E618" t="s">
        <v>352</v>
      </c>
      <c r="F618">
        <v>536385</v>
      </c>
    </row>
    <row r="619" spans="1:6" x14ac:dyDescent="0.25">
      <c r="A619" t="s">
        <v>286</v>
      </c>
      <c r="B619" t="s">
        <v>176</v>
      </c>
      <c r="C619" t="s">
        <v>199</v>
      </c>
      <c r="D619" t="s">
        <v>201</v>
      </c>
      <c r="E619" t="s">
        <v>355</v>
      </c>
      <c r="F619">
        <v>536385</v>
      </c>
    </row>
    <row r="620" spans="1:6" x14ac:dyDescent="0.25">
      <c r="A620" t="s">
        <v>290</v>
      </c>
      <c r="B620" t="s">
        <v>176</v>
      </c>
      <c r="C620" t="s">
        <v>199</v>
      </c>
      <c r="D620" t="s">
        <v>201</v>
      </c>
      <c r="E620" t="s">
        <v>354</v>
      </c>
      <c r="F620">
        <v>536385</v>
      </c>
    </row>
    <row r="621" spans="1:6" x14ac:dyDescent="0.25">
      <c r="A621" t="s">
        <v>286</v>
      </c>
      <c r="B621" t="s">
        <v>176</v>
      </c>
      <c r="C621" t="s">
        <v>199</v>
      </c>
      <c r="D621" t="s">
        <v>200</v>
      </c>
      <c r="E621" t="s">
        <v>352</v>
      </c>
      <c r="F621">
        <v>536385</v>
      </c>
    </row>
    <row r="622" spans="1:6" x14ac:dyDescent="0.25">
      <c r="A622" t="s">
        <v>290</v>
      </c>
      <c r="B622" t="s">
        <v>176</v>
      </c>
      <c r="C622" t="s">
        <v>199</v>
      </c>
      <c r="D622" t="s">
        <v>201</v>
      </c>
      <c r="E622" t="s">
        <v>354</v>
      </c>
      <c r="F622">
        <v>536385</v>
      </c>
    </row>
    <row r="623" spans="1:6" x14ac:dyDescent="0.25">
      <c r="A623" t="s">
        <v>290</v>
      </c>
      <c r="B623" t="s">
        <v>176</v>
      </c>
      <c r="C623" t="s">
        <v>199</v>
      </c>
      <c r="D623" t="s">
        <v>200</v>
      </c>
      <c r="E623" t="s">
        <v>352</v>
      </c>
      <c r="F623">
        <v>536385</v>
      </c>
    </row>
    <row r="624" spans="1:6" x14ac:dyDescent="0.25">
      <c r="A624" t="s">
        <v>290</v>
      </c>
      <c r="B624" t="s">
        <v>176</v>
      </c>
      <c r="C624" t="s">
        <v>199</v>
      </c>
      <c r="D624" t="s">
        <v>201</v>
      </c>
      <c r="E624" t="s">
        <v>351</v>
      </c>
      <c r="F624">
        <v>536385</v>
      </c>
    </row>
    <row r="625" spans="1:6" x14ac:dyDescent="0.25">
      <c r="A625" t="s">
        <v>286</v>
      </c>
      <c r="B625" t="s">
        <v>176</v>
      </c>
      <c r="C625" t="s">
        <v>199</v>
      </c>
      <c r="D625" t="s">
        <v>200</v>
      </c>
      <c r="E625" t="s">
        <v>352</v>
      </c>
      <c r="F625">
        <v>536385</v>
      </c>
    </row>
    <row r="626" spans="1:6" x14ac:dyDescent="0.25">
      <c r="A626" t="s">
        <v>286</v>
      </c>
      <c r="B626" t="s">
        <v>176</v>
      </c>
      <c r="C626" t="s">
        <v>199</v>
      </c>
      <c r="D626" t="s">
        <v>200</v>
      </c>
      <c r="E626" t="s">
        <v>352</v>
      </c>
      <c r="F626">
        <v>536385</v>
      </c>
    </row>
    <row r="627" spans="1:6" x14ac:dyDescent="0.25">
      <c r="A627" t="s">
        <v>292</v>
      </c>
      <c r="B627" t="s">
        <v>176</v>
      </c>
      <c r="C627" t="s">
        <v>199</v>
      </c>
      <c r="D627" t="s">
        <v>201</v>
      </c>
      <c r="E627" t="s">
        <v>355</v>
      </c>
      <c r="F627">
        <v>536385</v>
      </c>
    </row>
    <row r="628" spans="1:6" x14ac:dyDescent="0.25">
      <c r="A628" t="s">
        <v>290</v>
      </c>
      <c r="B628" t="s">
        <v>176</v>
      </c>
      <c r="C628" t="s">
        <v>199</v>
      </c>
      <c r="D628" t="s">
        <v>201</v>
      </c>
      <c r="E628" t="s">
        <v>355</v>
      </c>
      <c r="F628">
        <v>536385</v>
      </c>
    </row>
    <row r="629" spans="1:6" x14ac:dyDescent="0.25">
      <c r="A629" t="s">
        <v>290</v>
      </c>
      <c r="B629" t="s">
        <v>176</v>
      </c>
      <c r="C629" t="s">
        <v>199</v>
      </c>
      <c r="D629" t="s">
        <v>200</v>
      </c>
      <c r="E629" t="s">
        <v>352</v>
      </c>
      <c r="F629">
        <v>536385</v>
      </c>
    </row>
    <row r="630" spans="1:6" x14ac:dyDescent="0.25">
      <c r="A630" t="s">
        <v>290</v>
      </c>
      <c r="B630" t="s">
        <v>176</v>
      </c>
      <c r="C630" t="s">
        <v>199</v>
      </c>
      <c r="D630" t="s">
        <v>200</v>
      </c>
      <c r="E630" t="s">
        <v>352</v>
      </c>
      <c r="F630">
        <v>536385</v>
      </c>
    </row>
    <row r="631" spans="1:6" x14ac:dyDescent="0.25">
      <c r="A631" t="s">
        <v>290</v>
      </c>
      <c r="B631" t="s">
        <v>176</v>
      </c>
      <c r="C631" t="s">
        <v>199</v>
      </c>
      <c r="D631" t="s">
        <v>201</v>
      </c>
      <c r="E631" t="s">
        <v>354</v>
      </c>
      <c r="F631">
        <v>536385</v>
      </c>
    </row>
    <row r="632" spans="1:6" x14ac:dyDescent="0.25">
      <c r="A632" t="s">
        <v>290</v>
      </c>
      <c r="B632" t="s">
        <v>176</v>
      </c>
      <c r="C632" t="s">
        <v>199</v>
      </c>
      <c r="D632" t="s">
        <v>200</v>
      </c>
      <c r="E632" t="s">
        <v>352</v>
      </c>
      <c r="F632">
        <v>536385</v>
      </c>
    </row>
    <row r="633" spans="1:6" x14ac:dyDescent="0.25">
      <c r="A633" t="s">
        <v>290</v>
      </c>
      <c r="B633" t="s">
        <v>176</v>
      </c>
      <c r="C633" t="s">
        <v>199</v>
      </c>
      <c r="D633" t="s">
        <v>200</v>
      </c>
      <c r="E633" t="s">
        <v>352</v>
      </c>
      <c r="F633">
        <v>536385</v>
      </c>
    </row>
    <row r="634" spans="1:6" x14ac:dyDescent="0.25">
      <c r="A634" t="s">
        <v>290</v>
      </c>
      <c r="B634" t="s">
        <v>176</v>
      </c>
      <c r="C634" t="s">
        <v>199</v>
      </c>
      <c r="D634" t="s">
        <v>200</v>
      </c>
      <c r="E634" t="s">
        <v>352</v>
      </c>
      <c r="F634">
        <v>536385</v>
      </c>
    </row>
    <row r="635" spans="1:6" x14ac:dyDescent="0.25">
      <c r="A635" t="s">
        <v>290</v>
      </c>
      <c r="B635" t="s">
        <v>176</v>
      </c>
      <c r="C635" t="s">
        <v>199</v>
      </c>
      <c r="D635" t="s">
        <v>201</v>
      </c>
      <c r="E635" t="s">
        <v>351</v>
      </c>
      <c r="F635">
        <v>536385</v>
      </c>
    </row>
    <row r="636" spans="1:6" x14ac:dyDescent="0.25">
      <c r="A636" t="s">
        <v>290</v>
      </c>
      <c r="B636" t="s">
        <v>176</v>
      </c>
      <c r="C636" t="s">
        <v>199</v>
      </c>
      <c r="D636" t="s">
        <v>201</v>
      </c>
      <c r="E636" t="s">
        <v>355</v>
      </c>
      <c r="F636">
        <v>536385</v>
      </c>
    </row>
    <row r="637" spans="1:6" x14ac:dyDescent="0.25">
      <c r="A637" t="s">
        <v>288</v>
      </c>
      <c r="B637" t="s">
        <v>176</v>
      </c>
      <c r="C637" t="s">
        <v>199</v>
      </c>
      <c r="D637" t="s">
        <v>201</v>
      </c>
      <c r="E637" t="s">
        <v>354</v>
      </c>
      <c r="F637">
        <v>536385</v>
      </c>
    </row>
    <row r="638" spans="1:6" x14ac:dyDescent="0.25">
      <c r="A638" t="s">
        <v>290</v>
      </c>
      <c r="B638" t="s">
        <v>176</v>
      </c>
      <c r="C638" t="s">
        <v>199</v>
      </c>
      <c r="D638" t="s">
        <v>200</v>
      </c>
      <c r="E638" t="s">
        <v>352</v>
      </c>
      <c r="F638">
        <v>536385</v>
      </c>
    </row>
    <row r="639" spans="1:6" x14ac:dyDescent="0.25">
      <c r="A639" t="s">
        <v>290</v>
      </c>
      <c r="B639" t="s">
        <v>176</v>
      </c>
      <c r="C639" t="s">
        <v>199</v>
      </c>
      <c r="D639" t="s">
        <v>201</v>
      </c>
      <c r="E639" t="s">
        <v>355</v>
      </c>
      <c r="F639">
        <v>536385</v>
      </c>
    </row>
    <row r="640" spans="1:6" x14ac:dyDescent="0.25">
      <c r="A640" t="s">
        <v>290</v>
      </c>
      <c r="B640" t="s">
        <v>176</v>
      </c>
      <c r="C640" t="s">
        <v>199</v>
      </c>
      <c r="D640" t="s">
        <v>200</v>
      </c>
      <c r="E640" t="s">
        <v>352</v>
      </c>
      <c r="F640">
        <v>536385</v>
      </c>
    </row>
    <row r="641" spans="1:6" x14ac:dyDescent="0.25">
      <c r="A641" t="s">
        <v>288</v>
      </c>
      <c r="B641" t="s">
        <v>176</v>
      </c>
      <c r="C641" t="s">
        <v>199</v>
      </c>
      <c r="D641" t="s">
        <v>200</v>
      </c>
      <c r="E641" t="s">
        <v>352</v>
      </c>
      <c r="F641">
        <v>536385</v>
      </c>
    </row>
    <row r="642" spans="1:6" x14ac:dyDescent="0.25">
      <c r="A642" t="s">
        <v>290</v>
      </c>
      <c r="B642" t="s">
        <v>176</v>
      </c>
      <c r="C642" t="s">
        <v>199</v>
      </c>
      <c r="D642" t="s">
        <v>201</v>
      </c>
      <c r="E642" t="s">
        <v>355</v>
      </c>
      <c r="F642">
        <v>536385</v>
      </c>
    </row>
    <row r="643" spans="1:6" x14ac:dyDescent="0.25">
      <c r="A643" t="s">
        <v>290</v>
      </c>
      <c r="B643" t="s">
        <v>176</v>
      </c>
      <c r="C643" t="s">
        <v>199</v>
      </c>
      <c r="D643" t="s">
        <v>201</v>
      </c>
      <c r="E643" t="s">
        <v>354</v>
      </c>
      <c r="F643">
        <v>536385</v>
      </c>
    </row>
    <row r="644" spans="1:6" x14ac:dyDescent="0.25">
      <c r="A644" t="s">
        <v>288</v>
      </c>
      <c r="B644" t="s">
        <v>176</v>
      </c>
      <c r="C644" t="s">
        <v>199</v>
      </c>
      <c r="D644" t="s">
        <v>200</v>
      </c>
      <c r="E644" t="s">
        <v>352</v>
      </c>
      <c r="F644">
        <v>536385</v>
      </c>
    </row>
    <row r="645" spans="1:6" x14ac:dyDescent="0.25">
      <c r="A645" t="s">
        <v>290</v>
      </c>
      <c r="B645" t="s">
        <v>176</v>
      </c>
      <c r="C645" t="s">
        <v>199</v>
      </c>
      <c r="D645" t="s">
        <v>202</v>
      </c>
      <c r="E645" t="s">
        <v>359</v>
      </c>
      <c r="F645">
        <v>536385</v>
      </c>
    </row>
    <row r="646" spans="1:6" x14ac:dyDescent="0.25">
      <c r="A646" t="s">
        <v>290</v>
      </c>
      <c r="B646" t="s">
        <v>176</v>
      </c>
      <c r="C646" t="s">
        <v>199</v>
      </c>
      <c r="D646" t="s">
        <v>202</v>
      </c>
      <c r="E646" t="s">
        <v>360</v>
      </c>
      <c r="F646">
        <v>536385</v>
      </c>
    </row>
    <row r="647" spans="1:6" x14ac:dyDescent="0.25">
      <c r="A647" t="s">
        <v>291</v>
      </c>
      <c r="B647" t="s">
        <v>176</v>
      </c>
      <c r="C647" t="s">
        <v>199</v>
      </c>
      <c r="D647" t="s">
        <v>201</v>
      </c>
      <c r="E647" t="s">
        <v>351</v>
      </c>
      <c r="F647">
        <v>536385</v>
      </c>
    </row>
    <row r="648" spans="1:6" x14ac:dyDescent="0.25">
      <c r="A648" t="s">
        <v>290</v>
      </c>
      <c r="B648" t="s">
        <v>176</v>
      </c>
      <c r="C648" t="s">
        <v>199</v>
      </c>
      <c r="D648" t="s">
        <v>201</v>
      </c>
      <c r="E648" t="s">
        <v>354</v>
      </c>
      <c r="F648">
        <v>536385</v>
      </c>
    </row>
    <row r="649" spans="1:6" x14ac:dyDescent="0.25">
      <c r="A649" t="s">
        <v>291</v>
      </c>
      <c r="B649" t="s">
        <v>176</v>
      </c>
      <c r="C649" t="s">
        <v>199</v>
      </c>
      <c r="D649" t="s">
        <v>201</v>
      </c>
      <c r="E649" t="s">
        <v>351</v>
      </c>
      <c r="F649">
        <v>536385</v>
      </c>
    </row>
    <row r="650" spans="1:6" x14ac:dyDescent="0.25">
      <c r="A650" t="s">
        <v>290</v>
      </c>
      <c r="B650" t="s">
        <v>176</v>
      </c>
      <c r="C650" t="s">
        <v>199</v>
      </c>
      <c r="D650" t="s">
        <v>201</v>
      </c>
      <c r="E650" t="s">
        <v>355</v>
      </c>
      <c r="F650">
        <v>536385</v>
      </c>
    </row>
    <row r="651" spans="1:6" x14ac:dyDescent="0.25">
      <c r="A651" t="s">
        <v>290</v>
      </c>
      <c r="B651" t="s">
        <v>176</v>
      </c>
      <c r="C651" t="s">
        <v>199</v>
      </c>
      <c r="D651" t="s">
        <v>201</v>
      </c>
      <c r="E651" t="s">
        <v>361</v>
      </c>
      <c r="F651">
        <v>536385</v>
      </c>
    </row>
    <row r="652" spans="1:6" x14ac:dyDescent="0.25">
      <c r="A652" t="s">
        <v>290</v>
      </c>
      <c r="B652" t="s">
        <v>176</v>
      </c>
      <c r="C652" t="s">
        <v>199</v>
      </c>
      <c r="D652" t="s">
        <v>201</v>
      </c>
      <c r="E652" t="s">
        <v>351</v>
      </c>
      <c r="F652">
        <v>536385</v>
      </c>
    </row>
    <row r="653" spans="1:6" x14ac:dyDescent="0.25">
      <c r="A653" t="s">
        <v>291</v>
      </c>
      <c r="B653" t="s">
        <v>176</v>
      </c>
      <c r="C653" t="s">
        <v>199</v>
      </c>
      <c r="D653" t="s">
        <v>201</v>
      </c>
      <c r="E653" t="s">
        <v>351</v>
      </c>
      <c r="F653">
        <v>536385</v>
      </c>
    </row>
    <row r="654" spans="1:6" x14ac:dyDescent="0.25">
      <c r="A654" t="s">
        <v>290</v>
      </c>
      <c r="B654" t="s">
        <v>176</v>
      </c>
      <c r="C654" t="s">
        <v>199</v>
      </c>
      <c r="D654" t="s">
        <v>200</v>
      </c>
      <c r="E654" t="s">
        <v>352</v>
      </c>
      <c r="F654">
        <v>536385</v>
      </c>
    </row>
    <row r="655" spans="1:6" x14ac:dyDescent="0.25">
      <c r="A655" t="s">
        <v>288</v>
      </c>
      <c r="B655" t="s">
        <v>176</v>
      </c>
      <c r="C655" t="s">
        <v>199</v>
      </c>
      <c r="D655" t="s">
        <v>201</v>
      </c>
      <c r="E655" t="s">
        <v>355</v>
      </c>
      <c r="F655">
        <v>536385</v>
      </c>
    </row>
    <row r="656" spans="1:6" x14ac:dyDescent="0.25">
      <c r="A656" t="s">
        <v>291</v>
      </c>
      <c r="B656" t="s">
        <v>176</v>
      </c>
      <c r="C656" t="s">
        <v>199</v>
      </c>
      <c r="D656" t="s">
        <v>201</v>
      </c>
      <c r="E656" t="s">
        <v>355</v>
      </c>
      <c r="F656">
        <v>536385</v>
      </c>
    </row>
    <row r="657" spans="1:6" x14ac:dyDescent="0.25">
      <c r="A657" t="s">
        <v>288</v>
      </c>
      <c r="B657" t="s">
        <v>176</v>
      </c>
      <c r="C657" t="s">
        <v>199</v>
      </c>
      <c r="D657" t="s">
        <v>201</v>
      </c>
      <c r="E657" t="s">
        <v>351</v>
      </c>
      <c r="F657">
        <v>536385</v>
      </c>
    </row>
    <row r="658" spans="1:6" x14ac:dyDescent="0.25">
      <c r="A658" t="s">
        <v>291</v>
      </c>
      <c r="B658" t="s">
        <v>176</v>
      </c>
      <c r="C658" t="s">
        <v>199</v>
      </c>
      <c r="D658" t="s">
        <v>200</v>
      </c>
      <c r="E658" t="s">
        <v>352</v>
      </c>
      <c r="F658">
        <v>536385</v>
      </c>
    </row>
    <row r="659" spans="1:6" x14ac:dyDescent="0.25">
      <c r="A659" t="s">
        <v>290</v>
      </c>
      <c r="B659" t="s">
        <v>176</v>
      </c>
      <c r="C659" t="s">
        <v>199</v>
      </c>
      <c r="D659" t="s">
        <v>201</v>
      </c>
      <c r="E659" t="s">
        <v>351</v>
      </c>
      <c r="F659">
        <v>536385</v>
      </c>
    </row>
    <row r="660" spans="1:6" x14ac:dyDescent="0.25">
      <c r="A660" t="s">
        <v>292</v>
      </c>
      <c r="B660" t="s">
        <v>176</v>
      </c>
      <c r="C660" t="s">
        <v>199</v>
      </c>
      <c r="D660" t="s">
        <v>201</v>
      </c>
      <c r="E660" t="s">
        <v>355</v>
      </c>
      <c r="F660">
        <v>536385</v>
      </c>
    </row>
    <row r="661" spans="1:6" x14ac:dyDescent="0.25">
      <c r="A661" t="s">
        <v>291</v>
      </c>
      <c r="B661" t="s">
        <v>176</v>
      </c>
      <c r="C661" t="s">
        <v>199</v>
      </c>
      <c r="D661" t="s">
        <v>201</v>
      </c>
      <c r="E661" t="s">
        <v>361</v>
      </c>
      <c r="F661">
        <v>536385</v>
      </c>
    </row>
    <row r="662" spans="1:6" x14ac:dyDescent="0.25">
      <c r="A662" t="s">
        <v>291</v>
      </c>
      <c r="B662" t="s">
        <v>176</v>
      </c>
      <c r="C662" t="s">
        <v>199</v>
      </c>
      <c r="D662" t="s">
        <v>200</v>
      </c>
      <c r="E662" t="s">
        <v>352</v>
      </c>
      <c r="F662">
        <v>536385</v>
      </c>
    </row>
    <row r="663" spans="1:6" x14ac:dyDescent="0.25">
      <c r="A663" t="s">
        <v>291</v>
      </c>
      <c r="B663" t="s">
        <v>176</v>
      </c>
      <c r="C663" t="s">
        <v>199</v>
      </c>
      <c r="D663" t="s">
        <v>200</v>
      </c>
      <c r="E663" t="s">
        <v>362</v>
      </c>
      <c r="F663">
        <v>536385</v>
      </c>
    </row>
    <row r="664" spans="1:6" x14ac:dyDescent="0.25">
      <c r="A664" t="s">
        <v>291</v>
      </c>
      <c r="B664" t="s">
        <v>176</v>
      </c>
      <c r="C664" t="s">
        <v>199</v>
      </c>
      <c r="D664" t="s">
        <v>201</v>
      </c>
      <c r="E664" t="s">
        <v>356</v>
      </c>
      <c r="F664">
        <v>536385</v>
      </c>
    </row>
    <row r="665" spans="1:6" x14ac:dyDescent="0.25">
      <c r="A665" t="s">
        <v>291</v>
      </c>
      <c r="B665" t="s">
        <v>176</v>
      </c>
      <c r="C665" t="s">
        <v>199</v>
      </c>
      <c r="D665" t="s">
        <v>202</v>
      </c>
      <c r="E665" t="s">
        <v>359</v>
      </c>
      <c r="F665">
        <v>536385</v>
      </c>
    </row>
    <row r="666" spans="1:6" x14ac:dyDescent="0.25">
      <c r="A666" t="s">
        <v>291</v>
      </c>
      <c r="B666" t="s">
        <v>176</v>
      </c>
      <c r="C666" t="s">
        <v>199</v>
      </c>
      <c r="D666" t="s">
        <v>200</v>
      </c>
      <c r="E666" t="s">
        <v>352</v>
      </c>
      <c r="F666">
        <v>536385</v>
      </c>
    </row>
    <row r="667" spans="1:6" x14ac:dyDescent="0.25">
      <c r="A667" t="s">
        <v>286</v>
      </c>
      <c r="B667" t="s">
        <v>15</v>
      </c>
      <c r="C667" t="s">
        <v>35</v>
      </c>
      <c r="D667" t="s">
        <v>36</v>
      </c>
      <c r="E667" t="s">
        <v>363</v>
      </c>
      <c r="F667">
        <v>556858</v>
      </c>
    </row>
    <row r="668" spans="1:6" x14ac:dyDescent="0.25">
      <c r="A668" t="s">
        <v>286</v>
      </c>
      <c r="B668" t="s">
        <v>15</v>
      </c>
      <c r="C668" t="s">
        <v>35</v>
      </c>
      <c r="D668" t="s">
        <v>36</v>
      </c>
      <c r="E668" t="s">
        <v>363</v>
      </c>
      <c r="F668">
        <v>556858</v>
      </c>
    </row>
    <row r="669" spans="1:6" x14ac:dyDescent="0.25">
      <c r="A669" t="s">
        <v>290</v>
      </c>
      <c r="B669" t="s">
        <v>15</v>
      </c>
      <c r="C669" t="s">
        <v>35</v>
      </c>
      <c r="D669" t="s">
        <v>36</v>
      </c>
      <c r="E669" t="s">
        <v>363</v>
      </c>
      <c r="F669">
        <v>556858</v>
      </c>
    </row>
    <row r="670" spans="1:6" x14ac:dyDescent="0.25">
      <c r="A670" t="s">
        <v>288</v>
      </c>
      <c r="B670" t="s">
        <v>15</v>
      </c>
      <c r="C670" t="s">
        <v>35</v>
      </c>
      <c r="D670" t="s">
        <v>36</v>
      </c>
      <c r="E670" t="s">
        <v>363</v>
      </c>
      <c r="F670">
        <v>556858</v>
      </c>
    </row>
    <row r="671" spans="1:6" x14ac:dyDescent="0.25">
      <c r="A671" t="s">
        <v>291</v>
      </c>
      <c r="B671" t="s">
        <v>15</v>
      </c>
      <c r="C671" t="s">
        <v>35</v>
      </c>
      <c r="D671" t="s">
        <v>36</v>
      </c>
      <c r="E671" t="s">
        <v>364</v>
      </c>
      <c r="F671">
        <v>556858</v>
      </c>
    </row>
    <row r="672" spans="1:6" x14ac:dyDescent="0.25">
      <c r="A672" t="s">
        <v>291</v>
      </c>
      <c r="B672" t="s">
        <v>15</v>
      </c>
      <c r="C672" t="s">
        <v>35</v>
      </c>
      <c r="D672" t="s">
        <v>36</v>
      </c>
      <c r="E672" t="s">
        <v>363</v>
      </c>
      <c r="F672">
        <v>556858</v>
      </c>
    </row>
    <row r="673" spans="1:6" x14ac:dyDescent="0.25">
      <c r="A673" t="s">
        <v>291</v>
      </c>
      <c r="B673" t="s">
        <v>15</v>
      </c>
      <c r="C673" t="s">
        <v>35</v>
      </c>
      <c r="D673" t="s">
        <v>36</v>
      </c>
      <c r="E673" t="s">
        <v>363</v>
      </c>
      <c r="F673">
        <v>556858</v>
      </c>
    </row>
    <row r="674" spans="1:6" x14ac:dyDescent="0.25">
      <c r="A674" t="s">
        <v>291</v>
      </c>
      <c r="B674" t="s">
        <v>15</v>
      </c>
      <c r="C674" t="s">
        <v>35</v>
      </c>
      <c r="D674" t="s">
        <v>36</v>
      </c>
      <c r="E674" t="s">
        <v>363</v>
      </c>
      <c r="F674">
        <v>556858</v>
      </c>
    </row>
    <row r="675" spans="1:6" x14ac:dyDescent="0.25">
      <c r="A675" t="s">
        <v>290</v>
      </c>
      <c r="B675" t="s">
        <v>15</v>
      </c>
      <c r="C675" t="s">
        <v>166</v>
      </c>
      <c r="D675" t="s">
        <v>167</v>
      </c>
      <c r="E675" t="s">
        <v>365</v>
      </c>
      <c r="F675">
        <v>598011</v>
      </c>
    </row>
    <row r="676" spans="1:6" x14ac:dyDescent="0.25">
      <c r="A676" t="s">
        <v>286</v>
      </c>
      <c r="B676" t="s">
        <v>15</v>
      </c>
      <c r="C676" t="s">
        <v>29</v>
      </c>
      <c r="D676" t="s">
        <v>30</v>
      </c>
      <c r="E676" t="s">
        <v>366</v>
      </c>
      <c r="F676">
        <v>597201</v>
      </c>
    </row>
    <row r="677" spans="1:6" x14ac:dyDescent="0.25">
      <c r="A677" t="s">
        <v>286</v>
      </c>
      <c r="B677" t="s">
        <v>15</v>
      </c>
      <c r="C677" t="s">
        <v>29</v>
      </c>
      <c r="D677" t="s">
        <v>30</v>
      </c>
      <c r="E677" t="s">
        <v>366</v>
      </c>
      <c r="F677">
        <v>597201</v>
      </c>
    </row>
    <row r="678" spans="1:6" x14ac:dyDescent="0.25">
      <c r="A678" t="s">
        <v>286</v>
      </c>
      <c r="B678" t="s">
        <v>15</v>
      </c>
      <c r="C678" t="s">
        <v>29</v>
      </c>
      <c r="D678" t="s">
        <v>30</v>
      </c>
      <c r="E678" t="s">
        <v>366</v>
      </c>
      <c r="F678">
        <v>597201</v>
      </c>
    </row>
    <row r="679" spans="1:6" x14ac:dyDescent="0.25">
      <c r="A679" t="s">
        <v>290</v>
      </c>
      <c r="B679" t="s">
        <v>15</v>
      </c>
      <c r="C679" t="s">
        <v>29</v>
      </c>
      <c r="D679" t="s">
        <v>30</v>
      </c>
      <c r="E679" t="s">
        <v>366</v>
      </c>
      <c r="F679">
        <v>597201</v>
      </c>
    </row>
    <row r="680" spans="1:6" x14ac:dyDescent="0.25">
      <c r="A680" t="s">
        <v>290</v>
      </c>
      <c r="B680" t="s">
        <v>15</v>
      </c>
      <c r="C680" t="s">
        <v>29</v>
      </c>
      <c r="D680" t="s">
        <v>31</v>
      </c>
      <c r="E680" t="s">
        <v>367</v>
      </c>
      <c r="F680">
        <v>597201</v>
      </c>
    </row>
    <row r="681" spans="1:6" x14ac:dyDescent="0.25">
      <c r="A681" t="s">
        <v>291</v>
      </c>
      <c r="B681" t="s">
        <v>15</v>
      </c>
      <c r="C681" t="s">
        <v>29</v>
      </c>
      <c r="D681" t="s">
        <v>30</v>
      </c>
      <c r="E681" t="s">
        <v>366</v>
      </c>
      <c r="F681">
        <v>597201</v>
      </c>
    </row>
    <row r="682" spans="1:6" x14ac:dyDescent="0.25">
      <c r="A682" t="s">
        <v>291</v>
      </c>
      <c r="B682" t="s">
        <v>15</v>
      </c>
      <c r="C682" t="s">
        <v>29</v>
      </c>
      <c r="D682" t="s">
        <v>30</v>
      </c>
      <c r="E682" t="s">
        <v>366</v>
      </c>
      <c r="F682">
        <v>597201</v>
      </c>
    </row>
    <row r="683" spans="1:6" x14ac:dyDescent="0.25">
      <c r="A683" t="s">
        <v>286</v>
      </c>
      <c r="B683" t="s">
        <v>15</v>
      </c>
      <c r="C683" t="s">
        <v>46</v>
      </c>
      <c r="D683" t="s">
        <v>47</v>
      </c>
      <c r="E683" t="s">
        <v>368</v>
      </c>
      <c r="F683">
        <v>569895</v>
      </c>
    </row>
    <row r="684" spans="1:6" x14ac:dyDescent="0.25">
      <c r="A684" t="s">
        <v>286</v>
      </c>
      <c r="B684" t="s">
        <v>176</v>
      </c>
      <c r="C684" t="s">
        <v>182</v>
      </c>
      <c r="D684" t="s">
        <v>183</v>
      </c>
      <c r="E684" t="s">
        <v>369</v>
      </c>
      <c r="F684">
        <v>525804</v>
      </c>
    </row>
    <row r="685" spans="1:6" x14ac:dyDescent="0.25">
      <c r="A685" t="s">
        <v>286</v>
      </c>
      <c r="B685" t="s">
        <v>176</v>
      </c>
      <c r="C685" t="s">
        <v>182</v>
      </c>
      <c r="D685" t="s">
        <v>183</v>
      </c>
      <c r="E685" t="s">
        <v>369</v>
      </c>
      <c r="F685">
        <v>525804</v>
      </c>
    </row>
    <row r="686" spans="1:6" x14ac:dyDescent="0.25">
      <c r="A686" t="s">
        <v>290</v>
      </c>
      <c r="B686" t="s">
        <v>176</v>
      </c>
      <c r="C686" t="s">
        <v>182</v>
      </c>
      <c r="D686" t="s">
        <v>183</v>
      </c>
      <c r="E686" t="s">
        <v>369</v>
      </c>
      <c r="F686">
        <v>525804</v>
      </c>
    </row>
    <row r="687" spans="1:6" x14ac:dyDescent="0.25">
      <c r="A687" t="s">
        <v>286</v>
      </c>
      <c r="B687" t="s">
        <v>176</v>
      </c>
      <c r="C687" t="s">
        <v>182</v>
      </c>
      <c r="D687" t="s">
        <v>183</v>
      </c>
      <c r="E687" t="s">
        <v>369</v>
      </c>
      <c r="F687">
        <v>525804</v>
      </c>
    </row>
    <row r="688" spans="1:6" x14ac:dyDescent="0.25">
      <c r="A688" t="s">
        <v>286</v>
      </c>
      <c r="B688" t="s">
        <v>176</v>
      </c>
      <c r="C688" t="s">
        <v>182</v>
      </c>
      <c r="D688" t="s">
        <v>183</v>
      </c>
      <c r="E688" t="s">
        <v>369</v>
      </c>
      <c r="F688">
        <v>525804</v>
      </c>
    </row>
    <row r="689" spans="1:6" x14ac:dyDescent="0.25">
      <c r="A689" t="s">
        <v>286</v>
      </c>
      <c r="B689" t="s">
        <v>176</v>
      </c>
      <c r="C689" t="s">
        <v>182</v>
      </c>
      <c r="D689" t="s">
        <v>183</v>
      </c>
      <c r="E689" t="s">
        <v>369</v>
      </c>
      <c r="F689">
        <v>525804</v>
      </c>
    </row>
    <row r="690" spans="1:6" x14ac:dyDescent="0.25">
      <c r="A690" t="s">
        <v>286</v>
      </c>
      <c r="B690" t="s">
        <v>176</v>
      </c>
      <c r="C690" t="s">
        <v>182</v>
      </c>
      <c r="D690" t="s">
        <v>184</v>
      </c>
      <c r="E690" t="s">
        <v>370</v>
      </c>
      <c r="F690">
        <v>525804</v>
      </c>
    </row>
    <row r="691" spans="1:6" x14ac:dyDescent="0.25">
      <c r="A691" t="s">
        <v>290</v>
      </c>
      <c r="B691" t="s">
        <v>176</v>
      </c>
      <c r="C691" t="s">
        <v>182</v>
      </c>
      <c r="D691" t="s">
        <v>183</v>
      </c>
      <c r="E691" t="s">
        <v>369</v>
      </c>
      <c r="F691">
        <v>525804</v>
      </c>
    </row>
    <row r="692" spans="1:6" x14ac:dyDescent="0.25">
      <c r="A692" t="s">
        <v>286</v>
      </c>
      <c r="B692" t="s">
        <v>176</v>
      </c>
      <c r="C692" t="s">
        <v>182</v>
      </c>
      <c r="D692" t="s">
        <v>183</v>
      </c>
      <c r="E692" t="s">
        <v>369</v>
      </c>
      <c r="F692">
        <v>525804</v>
      </c>
    </row>
    <row r="693" spans="1:6" x14ac:dyDescent="0.25">
      <c r="A693" t="s">
        <v>286</v>
      </c>
      <c r="B693" t="s">
        <v>176</v>
      </c>
      <c r="C693" t="s">
        <v>182</v>
      </c>
      <c r="D693" t="s">
        <v>183</v>
      </c>
      <c r="E693" t="s">
        <v>369</v>
      </c>
      <c r="F693">
        <v>525804</v>
      </c>
    </row>
    <row r="694" spans="1:6" x14ac:dyDescent="0.25">
      <c r="A694" t="s">
        <v>286</v>
      </c>
      <c r="B694" t="s">
        <v>176</v>
      </c>
      <c r="C694" t="s">
        <v>182</v>
      </c>
      <c r="D694" t="s">
        <v>183</v>
      </c>
      <c r="E694" t="s">
        <v>369</v>
      </c>
      <c r="F694">
        <v>525804</v>
      </c>
    </row>
    <row r="695" spans="1:6" x14ac:dyDescent="0.25">
      <c r="A695" t="s">
        <v>286</v>
      </c>
      <c r="B695" t="s">
        <v>176</v>
      </c>
      <c r="C695" t="s">
        <v>182</v>
      </c>
      <c r="D695" t="s">
        <v>183</v>
      </c>
      <c r="E695" t="s">
        <v>369</v>
      </c>
      <c r="F695">
        <v>525804</v>
      </c>
    </row>
    <row r="696" spans="1:6" x14ac:dyDescent="0.25">
      <c r="A696" t="s">
        <v>286</v>
      </c>
      <c r="B696" t="s">
        <v>176</v>
      </c>
      <c r="C696" t="s">
        <v>182</v>
      </c>
      <c r="D696" t="s">
        <v>183</v>
      </c>
      <c r="E696" t="s">
        <v>369</v>
      </c>
      <c r="F696">
        <v>525804</v>
      </c>
    </row>
    <row r="697" spans="1:6" x14ac:dyDescent="0.25">
      <c r="A697" t="s">
        <v>286</v>
      </c>
      <c r="B697" t="s">
        <v>176</v>
      </c>
      <c r="C697" t="s">
        <v>182</v>
      </c>
      <c r="D697" t="s">
        <v>183</v>
      </c>
      <c r="E697" t="s">
        <v>371</v>
      </c>
      <c r="F697">
        <v>525804</v>
      </c>
    </row>
    <row r="698" spans="1:6" x14ac:dyDescent="0.25">
      <c r="A698" t="s">
        <v>286</v>
      </c>
      <c r="B698" t="s">
        <v>176</v>
      </c>
      <c r="C698" t="s">
        <v>182</v>
      </c>
      <c r="D698" t="s">
        <v>183</v>
      </c>
      <c r="E698" t="s">
        <v>369</v>
      </c>
      <c r="F698">
        <v>525804</v>
      </c>
    </row>
    <row r="699" spans="1:6" x14ac:dyDescent="0.25">
      <c r="A699" t="s">
        <v>290</v>
      </c>
      <c r="B699" t="s">
        <v>176</v>
      </c>
      <c r="C699" t="s">
        <v>182</v>
      </c>
      <c r="D699" t="s">
        <v>183</v>
      </c>
      <c r="E699" t="s">
        <v>369</v>
      </c>
      <c r="F699">
        <v>525804</v>
      </c>
    </row>
    <row r="700" spans="1:6" x14ac:dyDescent="0.25">
      <c r="A700" t="s">
        <v>290</v>
      </c>
      <c r="B700" t="s">
        <v>176</v>
      </c>
      <c r="C700" t="s">
        <v>182</v>
      </c>
      <c r="D700" t="s">
        <v>183</v>
      </c>
      <c r="E700" t="s">
        <v>369</v>
      </c>
      <c r="F700">
        <v>525804</v>
      </c>
    </row>
    <row r="701" spans="1:6" x14ac:dyDescent="0.25">
      <c r="A701" t="s">
        <v>286</v>
      </c>
      <c r="B701" t="s">
        <v>176</v>
      </c>
      <c r="C701" t="s">
        <v>182</v>
      </c>
      <c r="D701" t="s">
        <v>183</v>
      </c>
      <c r="E701" t="s">
        <v>369</v>
      </c>
      <c r="F701">
        <v>525804</v>
      </c>
    </row>
    <row r="702" spans="1:6" x14ac:dyDescent="0.25">
      <c r="A702" t="s">
        <v>286</v>
      </c>
      <c r="B702" t="s">
        <v>176</v>
      </c>
      <c r="C702" t="s">
        <v>182</v>
      </c>
      <c r="D702" t="s">
        <v>183</v>
      </c>
      <c r="E702" t="s">
        <v>369</v>
      </c>
      <c r="F702">
        <v>525804</v>
      </c>
    </row>
    <row r="703" spans="1:6" x14ac:dyDescent="0.25">
      <c r="A703" t="s">
        <v>286</v>
      </c>
      <c r="B703" t="s">
        <v>176</v>
      </c>
      <c r="C703" t="s">
        <v>182</v>
      </c>
      <c r="D703" t="s">
        <v>183</v>
      </c>
      <c r="E703" t="s">
        <v>369</v>
      </c>
      <c r="F703">
        <v>525804</v>
      </c>
    </row>
    <row r="704" spans="1:6" x14ac:dyDescent="0.25">
      <c r="A704" t="s">
        <v>286</v>
      </c>
      <c r="B704" t="s">
        <v>176</v>
      </c>
      <c r="C704" t="s">
        <v>182</v>
      </c>
      <c r="D704" t="s">
        <v>183</v>
      </c>
      <c r="E704" t="s">
        <v>369</v>
      </c>
      <c r="F704">
        <v>525804</v>
      </c>
    </row>
    <row r="705" spans="1:6" x14ac:dyDescent="0.25">
      <c r="A705" t="s">
        <v>286</v>
      </c>
      <c r="B705" t="s">
        <v>176</v>
      </c>
      <c r="C705" t="s">
        <v>182</v>
      </c>
      <c r="D705" t="s">
        <v>183</v>
      </c>
      <c r="E705" t="s">
        <v>371</v>
      </c>
      <c r="F705">
        <v>525804</v>
      </c>
    </row>
    <row r="706" spans="1:6" x14ac:dyDescent="0.25">
      <c r="A706" t="s">
        <v>286</v>
      </c>
      <c r="B706" t="s">
        <v>176</v>
      </c>
      <c r="C706" t="s">
        <v>182</v>
      </c>
      <c r="D706" t="s">
        <v>183</v>
      </c>
      <c r="E706" t="s">
        <v>369</v>
      </c>
      <c r="F706">
        <v>525804</v>
      </c>
    </row>
    <row r="707" spans="1:6" x14ac:dyDescent="0.25">
      <c r="A707" t="s">
        <v>286</v>
      </c>
      <c r="B707" t="s">
        <v>176</v>
      </c>
      <c r="C707" t="s">
        <v>182</v>
      </c>
      <c r="D707" t="s">
        <v>183</v>
      </c>
      <c r="E707" t="s">
        <v>369</v>
      </c>
      <c r="F707">
        <v>525804</v>
      </c>
    </row>
    <row r="708" spans="1:6" x14ac:dyDescent="0.25">
      <c r="A708" t="s">
        <v>290</v>
      </c>
      <c r="B708" t="s">
        <v>176</v>
      </c>
      <c r="C708" t="s">
        <v>182</v>
      </c>
      <c r="D708" t="s">
        <v>183</v>
      </c>
      <c r="E708" t="s">
        <v>369</v>
      </c>
      <c r="F708">
        <v>525804</v>
      </c>
    </row>
    <row r="709" spans="1:6" x14ac:dyDescent="0.25">
      <c r="A709" t="s">
        <v>286</v>
      </c>
      <c r="B709" t="s">
        <v>176</v>
      </c>
      <c r="C709" t="s">
        <v>182</v>
      </c>
      <c r="D709" t="s">
        <v>183</v>
      </c>
      <c r="E709" t="s">
        <v>369</v>
      </c>
      <c r="F709">
        <v>525804</v>
      </c>
    </row>
    <row r="710" spans="1:6" x14ac:dyDescent="0.25">
      <c r="A710" t="s">
        <v>290</v>
      </c>
      <c r="B710" t="s">
        <v>176</v>
      </c>
      <c r="C710" t="s">
        <v>182</v>
      </c>
      <c r="D710" t="s">
        <v>185</v>
      </c>
      <c r="E710" t="s">
        <v>372</v>
      </c>
      <c r="F710">
        <v>525804</v>
      </c>
    </row>
    <row r="711" spans="1:6" x14ac:dyDescent="0.25">
      <c r="A711" t="s">
        <v>290</v>
      </c>
      <c r="B711" t="s">
        <v>176</v>
      </c>
      <c r="C711" t="s">
        <v>182</v>
      </c>
      <c r="D711" t="s">
        <v>184</v>
      </c>
      <c r="E711" t="s">
        <v>370</v>
      </c>
      <c r="F711">
        <v>525804</v>
      </c>
    </row>
    <row r="712" spans="1:6" x14ac:dyDescent="0.25">
      <c r="A712" t="s">
        <v>290</v>
      </c>
      <c r="B712" t="s">
        <v>176</v>
      </c>
      <c r="C712" t="s">
        <v>182</v>
      </c>
      <c r="D712" t="s">
        <v>183</v>
      </c>
      <c r="E712" t="s">
        <v>369</v>
      </c>
      <c r="F712">
        <v>525804</v>
      </c>
    </row>
    <row r="713" spans="1:6" x14ac:dyDescent="0.25">
      <c r="A713" t="s">
        <v>290</v>
      </c>
      <c r="B713" t="s">
        <v>176</v>
      </c>
      <c r="C713" t="s">
        <v>182</v>
      </c>
      <c r="D713" t="s">
        <v>183</v>
      </c>
      <c r="E713" t="s">
        <v>369</v>
      </c>
      <c r="F713">
        <v>525804</v>
      </c>
    </row>
    <row r="714" spans="1:6" x14ac:dyDescent="0.25">
      <c r="A714" t="s">
        <v>290</v>
      </c>
      <c r="B714" t="s">
        <v>176</v>
      </c>
      <c r="C714" t="s">
        <v>182</v>
      </c>
      <c r="D714" t="s">
        <v>183</v>
      </c>
      <c r="E714" t="s">
        <v>369</v>
      </c>
      <c r="F714">
        <v>525804</v>
      </c>
    </row>
    <row r="715" spans="1:6" x14ac:dyDescent="0.25">
      <c r="A715" t="s">
        <v>290</v>
      </c>
      <c r="B715" t="s">
        <v>176</v>
      </c>
      <c r="C715" t="s">
        <v>182</v>
      </c>
      <c r="D715" t="s">
        <v>183</v>
      </c>
      <c r="E715" t="s">
        <v>369</v>
      </c>
      <c r="F715">
        <v>525804</v>
      </c>
    </row>
    <row r="716" spans="1:6" x14ac:dyDescent="0.25">
      <c r="A716" t="s">
        <v>290</v>
      </c>
      <c r="B716" t="s">
        <v>176</v>
      </c>
      <c r="C716" t="s">
        <v>182</v>
      </c>
      <c r="D716" t="s">
        <v>183</v>
      </c>
      <c r="E716" t="s">
        <v>369</v>
      </c>
      <c r="F716">
        <v>525804</v>
      </c>
    </row>
    <row r="717" spans="1:6" x14ac:dyDescent="0.25">
      <c r="A717" t="s">
        <v>292</v>
      </c>
      <c r="B717" t="s">
        <v>176</v>
      </c>
      <c r="C717" t="s">
        <v>182</v>
      </c>
      <c r="D717" t="s">
        <v>184</v>
      </c>
      <c r="E717" t="s">
        <v>370</v>
      </c>
      <c r="F717">
        <v>525804</v>
      </c>
    </row>
    <row r="718" spans="1:6" x14ac:dyDescent="0.25">
      <c r="A718" t="s">
        <v>290</v>
      </c>
      <c r="B718" t="s">
        <v>176</v>
      </c>
      <c r="C718" t="s">
        <v>182</v>
      </c>
      <c r="D718" t="s">
        <v>183</v>
      </c>
      <c r="E718" t="s">
        <v>369</v>
      </c>
      <c r="F718">
        <v>525804</v>
      </c>
    </row>
    <row r="719" spans="1:6" x14ac:dyDescent="0.25">
      <c r="A719" t="s">
        <v>290</v>
      </c>
      <c r="B719" t="s">
        <v>176</v>
      </c>
      <c r="C719" t="s">
        <v>182</v>
      </c>
      <c r="D719" t="s">
        <v>183</v>
      </c>
      <c r="E719" t="s">
        <v>369</v>
      </c>
      <c r="F719">
        <v>525804</v>
      </c>
    </row>
    <row r="720" spans="1:6" x14ac:dyDescent="0.25">
      <c r="A720" t="s">
        <v>290</v>
      </c>
      <c r="B720" t="s">
        <v>176</v>
      </c>
      <c r="C720" t="s">
        <v>182</v>
      </c>
      <c r="D720" t="s">
        <v>183</v>
      </c>
      <c r="E720" t="s">
        <v>369</v>
      </c>
      <c r="F720">
        <v>525804</v>
      </c>
    </row>
    <row r="721" spans="1:6" x14ac:dyDescent="0.25">
      <c r="A721" t="s">
        <v>290</v>
      </c>
      <c r="B721" t="s">
        <v>176</v>
      </c>
      <c r="C721" t="s">
        <v>182</v>
      </c>
      <c r="D721" t="s">
        <v>183</v>
      </c>
      <c r="E721" t="s">
        <v>369</v>
      </c>
      <c r="F721">
        <v>525804</v>
      </c>
    </row>
    <row r="722" spans="1:6" x14ac:dyDescent="0.25">
      <c r="A722" t="s">
        <v>290</v>
      </c>
      <c r="B722" t="s">
        <v>176</v>
      </c>
      <c r="C722" t="s">
        <v>182</v>
      </c>
      <c r="D722" t="s">
        <v>183</v>
      </c>
      <c r="E722" t="s">
        <v>369</v>
      </c>
      <c r="F722">
        <v>525804</v>
      </c>
    </row>
    <row r="723" spans="1:6" x14ac:dyDescent="0.25">
      <c r="A723" t="s">
        <v>291</v>
      </c>
      <c r="B723" t="s">
        <v>176</v>
      </c>
      <c r="C723" t="s">
        <v>182</v>
      </c>
      <c r="D723" t="s">
        <v>184</v>
      </c>
      <c r="E723" t="s">
        <v>370</v>
      </c>
      <c r="F723">
        <v>525804</v>
      </c>
    </row>
    <row r="724" spans="1:6" x14ac:dyDescent="0.25">
      <c r="A724" t="s">
        <v>290</v>
      </c>
      <c r="B724" t="s">
        <v>176</v>
      </c>
      <c r="C724" t="s">
        <v>180</v>
      </c>
      <c r="D724" t="s">
        <v>181</v>
      </c>
      <c r="E724" t="s">
        <v>373</v>
      </c>
      <c r="F724">
        <v>524891</v>
      </c>
    </row>
    <row r="725" spans="1:6" x14ac:dyDescent="0.25">
      <c r="A725" t="s">
        <v>291</v>
      </c>
      <c r="B725" t="s">
        <v>176</v>
      </c>
      <c r="C725" t="s">
        <v>180</v>
      </c>
      <c r="D725" t="s">
        <v>181</v>
      </c>
      <c r="E725" t="s">
        <v>373</v>
      </c>
      <c r="F725">
        <v>524891</v>
      </c>
    </row>
    <row r="726" spans="1:6" x14ac:dyDescent="0.25">
      <c r="A726" t="s">
        <v>290</v>
      </c>
      <c r="B726" t="s">
        <v>176</v>
      </c>
      <c r="C726" t="s">
        <v>250</v>
      </c>
      <c r="D726" t="s">
        <v>251</v>
      </c>
      <c r="E726" t="s">
        <v>374</v>
      </c>
      <c r="F726">
        <v>525227</v>
      </c>
    </row>
    <row r="727" spans="1:6" x14ac:dyDescent="0.25">
      <c r="A727" t="s">
        <v>286</v>
      </c>
      <c r="B727" t="s">
        <v>256</v>
      </c>
      <c r="C727" t="s">
        <v>257</v>
      </c>
      <c r="D727" t="s">
        <v>258</v>
      </c>
      <c r="E727" t="s">
        <v>375</v>
      </c>
      <c r="F727">
        <v>577839</v>
      </c>
    </row>
    <row r="728" spans="1:6" x14ac:dyDescent="0.25">
      <c r="A728" t="s">
        <v>286</v>
      </c>
      <c r="B728" t="s">
        <v>15</v>
      </c>
      <c r="C728" t="s">
        <v>18</v>
      </c>
      <c r="D728" t="s">
        <v>20</v>
      </c>
      <c r="E728" t="s">
        <v>376</v>
      </c>
      <c r="F728">
        <v>599247</v>
      </c>
    </row>
    <row r="729" spans="1:6" x14ac:dyDescent="0.25">
      <c r="A729" t="s">
        <v>286</v>
      </c>
      <c r="B729" t="s">
        <v>15</v>
      </c>
      <c r="C729" t="s">
        <v>18</v>
      </c>
      <c r="D729" t="s">
        <v>20</v>
      </c>
      <c r="E729" t="s">
        <v>376</v>
      </c>
      <c r="F729">
        <v>599247</v>
      </c>
    </row>
    <row r="730" spans="1:6" x14ac:dyDescent="0.25">
      <c r="A730" t="s">
        <v>286</v>
      </c>
      <c r="B730" t="s">
        <v>15</v>
      </c>
      <c r="C730" t="s">
        <v>18</v>
      </c>
      <c r="D730" t="s">
        <v>19</v>
      </c>
      <c r="E730" t="s">
        <v>377</v>
      </c>
      <c r="F730">
        <v>599247</v>
      </c>
    </row>
    <row r="731" spans="1:6" x14ac:dyDescent="0.25">
      <c r="A731" t="s">
        <v>286</v>
      </c>
      <c r="B731" t="s">
        <v>15</v>
      </c>
      <c r="C731" t="s">
        <v>18</v>
      </c>
      <c r="D731" t="s">
        <v>21</v>
      </c>
      <c r="E731" t="s">
        <v>378</v>
      </c>
      <c r="F731">
        <v>599247</v>
      </c>
    </row>
    <row r="732" spans="1:6" x14ac:dyDescent="0.25">
      <c r="A732" t="s">
        <v>286</v>
      </c>
      <c r="B732" t="s">
        <v>15</v>
      </c>
      <c r="C732" t="s">
        <v>18</v>
      </c>
      <c r="D732" t="s">
        <v>19</v>
      </c>
      <c r="E732" t="s">
        <v>377</v>
      </c>
      <c r="F732">
        <v>599247</v>
      </c>
    </row>
    <row r="733" spans="1:6" x14ac:dyDescent="0.25">
      <c r="A733" t="s">
        <v>286</v>
      </c>
      <c r="B733" t="s">
        <v>15</v>
      </c>
      <c r="C733" t="s">
        <v>40</v>
      </c>
      <c r="D733" t="s">
        <v>41</v>
      </c>
      <c r="E733" t="s">
        <v>379</v>
      </c>
      <c r="F733">
        <v>598933</v>
      </c>
    </row>
    <row r="734" spans="1:6" x14ac:dyDescent="0.25">
      <c r="A734" t="s">
        <v>286</v>
      </c>
      <c r="B734" t="s">
        <v>15</v>
      </c>
      <c r="C734" t="s">
        <v>40</v>
      </c>
      <c r="D734" t="s">
        <v>41</v>
      </c>
      <c r="E734" t="s">
        <v>379</v>
      </c>
      <c r="F734">
        <v>598933</v>
      </c>
    </row>
    <row r="735" spans="1:6" x14ac:dyDescent="0.25">
      <c r="A735" t="s">
        <v>290</v>
      </c>
      <c r="B735" t="s">
        <v>15</v>
      </c>
      <c r="C735" t="s">
        <v>40</v>
      </c>
      <c r="D735" t="s">
        <v>41</v>
      </c>
      <c r="E735" t="s">
        <v>379</v>
      </c>
      <c r="F735">
        <v>598933</v>
      </c>
    </row>
    <row r="736" spans="1:6" x14ac:dyDescent="0.25">
      <c r="A736" t="s">
        <v>290</v>
      </c>
      <c r="B736" t="s">
        <v>15</v>
      </c>
      <c r="C736" t="s">
        <v>40</v>
      </c>
      <c r="D736" t="s">
        <v>41</v>
      </c>
      <c r="E736" t="s">
        <v>380</v>
      </c>
      <c r="F736">
        <v>598933</v>
      </c>
    </row>
    <row r="737" spans="1:6" x14ac:dyDescent="0.25">
      <c r="A737" t="s">
        <v>290</v>
      </c>
      <c r="B737" t="s">
        <v>15</v>
      </c>
      <c r="C737" t="s">
        <v>40</v>
      </c>
      <c r="D737" t="s">
        <v>41</v>
      </c>
      <c r="E737" t="s">
        <v>379</v>
      </c>
      <c r="F737">
        <v>598933</v>
      </c>
    </row>
    <row r="738" spans="1:6" x14ac:dyDescent="0.25">
      <c r="A738" t="s">
        <v>290</v>
      </c>
      <c r="B738" t="s">
        <v>15</v>
      </c>
      <c r="C738" t="s">
        <v>40</v>
      </c>
      <c r="D738" t="s">
        <v>41</v>
      </c>
      <c r="E738" t="s">
        <v>379</v>
      </c>
      <c r="F738">
        <v>598933</v>
      </c>
    </row>
    <row r="739" spans="1:6" x14ac:dyDescent="0.25">
      <c r="A739" t="s">
        <v>290</v>
      </c>
      <c r="B739" t="s">
        <v>15</v>
      </c>
      <c r="C739" t="s">
        <v>40</v>
      </c>
      <c r="D739" t="s">
        <v>41</v>
      </c>
      <c r="E739" t="s">
        <v>380</v>
      </c>
      <c r="F739">
        <v>598933</v>
      </c>
    </row>
    <row r="740" spans="1:6" x14ac:dyDescent="0.25">
      <c r="A740" t="s">
        <v>290</v>
      </c>
      <c r="B740" t="s">
        <v>15</v>
      </c>
      <c r="C740" t="s">
        <v>37</v>
      </c>
      <c r="D740" t="s">
        <v>38</v>
      </c>
      <c r="E740" t="s">
        <v>381</v>
      </c>
      <c r="F740">
        <v>506320</v>
      </c>
    </row>
    <row r="741" spans="1:6" x14ac:dyDescent="0.25">
      <c r="A741" t="s">
        <v>290</v>
      </c>
      <c r="B741" t="s">
        <v>15</v>
      </c>
      <c r="C741" t="s">
        <v>37</v>
      </c>
      <c r="D741" t="s">
        <v>39</v>
      </c>
      <c r="E741" t="s">
        <v>382</v>
      </c>
      <c r="F741">
        <v>506320</v>
      </c>
    </row>
    <row r="742" spans="1:6" x14ac:dyDescent="0.25">
      <c r="A742" t="s">
        <v>291</v>
      </c>
      <c r="B742" t="s">
        <v>15</v>
      </c>
      <c r="C742" t="s">
        <v>37</v>
      </c>
      <c r="D742" t="s">
        <v>39</v>
      </c>
      <c r="E742" t="s">
        <v>382</v>
      </c>
      <c r="F742">
        <v>506320</v>
      </c>
    </row>
    <row r="743" spans="1:6" x14ac:dyDescent="0.25">
      <c r="A743" t="s">
        <v>291</v>
      </c>
      <c r="B743" t="s">
        <v>15</v>
      </c>
      <c r="C743" t="s">
        <v>162</v>
      </c>
      <c r="D743" t="s">
        <v>163</v>
      </c>
      <c r="E743" t="s">
        <v>383</v>
      </c>
      <c r="F743">
        <v>597180</v>
      </c>
    </row>
    <row r="744" spans="1:6" x14ac:dyDescent="0.25">
      <c r="A744" t="s">
        <v>290</v>
      </c>
      <c r="B744" t="s">
        <v>176</v>
      </c>
      <c r="C744" t="s">
        <v>190</v>
      </c>
      <c r="D744" t="s">
        <v>191</v>
      </c>
      <c r="E744" t="s">
        <v>384</v>
      </c>
      <c r="F744">
        <v>553379</v>
      </c>
    </row>
    <row r="745" spans="1:6" x14ac:dyDescent="0.25">
      <c r="A745" t="s">
        <v>290</v>
      </c>
      <c r="B745" t="s">
        <v>15</v>
      </c>
      <c r="C745" t="s">
        <v>50</v>
      </c>
      <c r="D745" t="s">
        <v>51</v>
      </c>
      <c r="E745" t="s">
        <v>385</v>
      </c>
      <c r="F745">
        <v>598003</v>
      </c>
    </row>
    <row r="746" spans="1:6" x14ac:dyDescent="0.25">
      <c r="A746" t="s">
        <v>290</v>
      </c>
      <c r="B746" t="s">
        <v>15</v>
      </c>
      <c r="C746" t="s">
        <v>50</v>
      </c>
      <c r="D746" t="s">
        <v>51</v>
      </c>
      <c r="E746" t="s">
        <v>385</v>
      </c>
      <c r="F746">
        <v>598003</v>
      </c>
    </row>
    <row r="747" spans="1:6" x14ac:dyDescent="0.25">
      <c r="A747" t="s">
        <v>290</v>
      </c>
      <c r="B747" t="s">
        <v>15</v>
      </c>
      <c r="C747" t="s">
        <v>50</v>
      </c>
      <c r="D747" t="s">
        <v>51</v>
      </c>
      <c r="E747" t="s">
        <v>385</v>
      </c>
      <c r="F747">
        <v>598003</v>
      </c>
    </row>
    <row r="748" spans="1:6" x14ac:dyDescent="0.25">
      <c r="A748" t="s">
        <v>290</v>
      </c>
      <c r="B748" t="s">
        <v>15</v>
      </c>
      <c r="C748" t="s">
        <v>44</v>
      </c>
      <c r="D748" t="s">
        <v>45</v>
      </c>
      <c r="E748" t="s">
        <v>386</v>
      </c>
      <c r="F748">
        <v>551708</v>
      </c>
    </row>
    <row r="749" spans="1:6" x14ac:dyDescent="0.25">
      <c r="A749" t="s">
        <v>288</v>
      </c>
      <c r="B749" t="s">
        <v>15</v>
      </c>
      <c r="C749" t="s">
        <v>48</v>
      </c>
      <c r="D749" t="s">
        <v>49</v>
      </c>
      <c r="E749" t="s">
        <v>387</v>
      </c>
      <c r="F749">
        <v>506702</v>
      </c>
    </row>
    <row r="750" spans="1:6" x14ac:dyDescent="0.25">
      <c r="A750" t="s">
        <v>291</v>
      </c>
      <c r="B750" t="s">
        <v>15</v>
      </c>
      <c r="C750" t="s">
        <v>48</v>
      </c>
      <c r="D750" t="s">
        <v>49</v>
      </c>
      <c r="E750" t="s">
        <v>387</v>
      </c>
      <c r="F750">
        <v>506702</v>
      </c>
    </row>
    <row r="751" spans="1:6" x14ac:dyDescent="0.25">
      <c r="A751" t="s">
        <v>290</v>
      </c>
      <c r="B751" t="s">
        <v>15</v>
      </c>
      <c r="C751" t="s">
        <v>42</v>
      </c>
      <c r="D751" t="s">
        <v>43</v>
      </c>
      <c r="E751" t="s">
        <v>388</v>
      </c>
      <c r="F751">
        <v>598941</v>
      </c>
    </row>
    <row r="752" spans="1:6" x14ac:dyDescent="0.25">
      <c r="A752" t="s">
        <v>290</v>
      </c>
      <c r="B752" t="s">
        <v>15</v>
      </c>
      <c r="C752" t="s">
        <v>164</v>
      </c>
      <c r="D752" t="s">
        <v>165</v>
      </c>
      <c r="E752" t="s">
        <v>389</v>
      </c>
      <c r="F752">
        <v>598968</v>
      </c>
    </row>
    <row r="753" spans="1:6" x14ac:dyDescent="0.25">
      <c r="A753" t="s">
        <v>286</v>
      </c>
      <c r="B753" t="s">
        <v>15</v>
      </c>
      <c r="C753" t="s">
        <v>67</v>
      </c>
      <c r="D753" t="s">
        <v>69</v>
      </c>
      <c r="E753" t="s">
        <v>390</v>
      </c>
      <c r="F753">
        <v>597449</v>
      </c>
    </row>
    <row r="754" spans="1:6" x14ac:dyDescent="0.25">
      <c r="A754" t="s">
        <v>286</v>
      </c>
      <c r="B754" t="s">
        <v>15</v>
      </c>
      <c r="C754" t="s">
        <v>67</v>
      </c>
      <c r="D754" t="s">
        <v>69</v>
      </c>
      <c r="E754" t="s">
        <v>390</v>
      </c>
      <c r="F754">
        <v>597449</v>
      </c>
    </row>
    <row r="755" spans="1:6" x14ac:dyDescent="0.25">
      <c r="A755" t="s">
        <v>286</v>
      </c>
      <c r="B755" t="s">
        <v>15</v>
      </c>
      <c r="C755" t="s">
        <v>67</v>
      </c>
      <c r="D755" t="s">
        <v>69</v>
      </c>
      <c r="E755" t="s">
        <v>390</v>
      </c>
      <c r="F755">
        <v>597449</v>
      </c>
    </row>
    <row r="756" spans="1:6" x14ac:dyDescent="0.25">
      <c r="A756" t="s">
        <v>290</v>
      </c>
      <c r="B756" t="s">
        <v>15</v>
      </c>
      <c r="C756" t="s">
        <v>67</v>
      </c>
      <c r="D756" t="s">
        <v>68</v>
      </c>
      <c r="E756" t="s">
        <v>391</v>
      </c>
      <c r="F756">
        <v>597449</v>
      </c>
    </row>
    <row r="757" spans="1:6" x14ac:dyDescent="0.25">
      <c r="A757" t="s">
        <v>286</v>
      </c>
      <c r="B757" t="s">
        <v>15</v>
      </c>
      <c r="C757" t="s">
        <v>67</v>
      </c>
      <c r="D757" t="s">
        <v>69</v>
      </c>
      <c r="E757" t="s">
        <v>390</v>
      </c>
      <c r="F757">
        <v>597449</v>
      </c>
    </row>
    <row r="758" spans="1:6" x14ac:dyDescent="0.25">
      <c r="A758" t="s">
        <v>288</v>
      </c>
      <c r="B758" t="s">
        <v>15</v>
      </c>
      <c r="C758" t="s">
        <v>67</v>
      </c>
      <c r="D758" t="s">
        <v>69</v>
      </c>
      <c r="E758" t="s">
        <v>390</v>
      </c>
      <c r="F758">
        <v>597449</v>
      </c>
    </row>
    <row r="759" spans="1:6" x14ac:dyDescent="0.25">
      <c r="A759" t="s">
        <v>290</v>
      </c>
      <c r="B759" t="s">
        <v>15</v>
      </c>
      <c r="C759" t="s">
        <v>67</v>
      </c>
      <c r="D759" t="s">
        <v>68</v>
      </c>
      <c r="E759" t="s">
        <v>391</v>
      </c>
      <c r="F759">
        <v>597449</v>
      </c>
    </row>
    <row r="760" spans="1:6" x14ac:dyDescent="0.25">
      <c r="A760" t="s">
        <v>290</v>
      </c>
      <c r="B760" t="s">
        <v>15</v>
      </c>
      <c r="C760" t="s">
        <v>67</v>
      </c>
      <c r="D760" t="s">
        <v>68</v>
      </c>
      <c r="E760" t="s">
        <v>391</v>
      </c>
      <c r="F760">
        <v>597449</v>
      </c>
    </row>
    <row r="761" spans="1:6" x14ac:dyDescent="0.25">
      <c r="A761" t="s">
        <v>290</v>
      </c>
      <c r="B761" t="s">
        <v>15</v>
      </c>
      <c r="C761" t="s">
        <v>52</v>
      </c>
      <c r="D761" t="s">
        <v>53</v>
      </c>
      <c r="E761" t="s">
        <v>392</v>
      </c>
      <c r="F761">
        <v>599352</v>
      </c>
    </row>
    <row r="762" spans="1:6" x14ac:dyDescent="0.25">
      <c r="A762" t="s">
        <v>286</v>
      </c>
      <c r="B762" t="s">
        <v>176</v>
      </c>
      <c r="C762" t="s">
        <v>192</v>
      </c>
      <c r="D762" t="s">
        <v>193</v>
      </c>
      <c r="E762" t="s">
        <v>393</v>
      </c>
      <c r="F762">
        <v>535532</v>
      </c>
    </row>
    <row r="763" spans="1:6" x14ac:dyDescent="0.25">
      <c r="A763" t="s">
        <v>286</v>
      </c>
      <c r="B763" t="s">
        <v>176</v>
      </c>
      <c r="C763" t="s">
        <v>192</v>
      </c>
      <c r="D763" t="s">
        <v>193</v>
      </c>
      <c r="E763" t="s">
        <v>393</v>
      </c>
      <c r="F763">
        <v>535532</v>
      </c>
    </row>
    <row r="764" spans="1:6" x14ac:dyDescent="0.25">
      <c r="A764" t="s">
        <v>286</v>
      </c>
      <c r="B764" t="s">
        <v>176</v>
      </c>
      <c r="C764" t="s">
        <v>192</v>
      </c>
      <c r="D764" t="s">
        <v>193</v>
      </c>
      <c r="E764" t="s">
        <v>393</v>
      </c>
      <c r="F764">
        <v>535532</v>
      </c>
    </row>
    <row r="765" spans="1:6" x14ac:dyDescent="0.25">
      <c r="A765" t="s">
        <v>290</v>
      </c>
      <c r="B765" t="s">
        <v>176</v>
      </c>
      <c r="C765" t="s">
        <v>192</v>
      </c>
      <c r="D765" t="s">
        <v>193</v>
      </c>
      <c r="E765" t="s">
        <v>393</v>
      </c>
      <c r="F765">
        <v>535532</v>
      </c>
    </row>
    <row r="766" spans="1:6" x14ac:dyDescent="0.25">
      <c r="A766" t="s">
        <v>290</v>
      </c>
      <c r="B766" t="s">
        <v>176</v>
      </c>
      <c r="C766" t="s">
        <v>192</v>
      </c>
      <c r="D766" t="s">
        <v>193</v>
      </c>
      <c r="E766" t="s">
        <v>393</v>
      </c>
      <c r="F766">
        <v>535532</v>
      </c>
    </row>
    <row r="767" spans="1:6" x14ac:dyDescent="0.25">
      <c r="A767" t="s">
        <v>290</v>
      </c>
      <c r="B767" t="s">
        <v>176</v>
      </c>
      <c r="C767" t="s">
        <v>192</v>
      </c>
      <c r="D767" t="s">
        <v>193</v>
      </c>
      <c r="E767" t="s">
        <v>393</v>
      </c>
      <c r="F767">
        <v>535532</v>
      </c>
    </row>
    <row r="768" spans="1:6" x14ac:dyDescent="0.25">
      <c r="A768" t="s">
        <v>290</v>
      </c>
      <c r="B768" t="s">
        <v>176</v>
      </c>
      <c r="C768" t="s">
        <v>192</v>
      </c>
      <c r="D768" t="s">
        <v>193</v>
      </c>
      <c r="E768" t="s">
        <v>393</v>
      </c>
      <c r="F768">
        <v>535532</v>
      </c>
    </row>
    <row r="769" spans="1:6" x14ac:dyDescent="0.25">
      <c r="A769" t="s">
        <v>290</v>
      </c>
      <c r="B769" t="s">
        <v>176</v>
      </c>
      <c r="C769" t="s">
        <v>192</v>
      </c>
      <c r="D769" t="s">
        <v>193</v>
      </c>
      <c r="E769" t="s">
        <v>393</v>
      </c>
      <c r="F769">
        <v>535532</v>
      </c>
    </row>
    <row r="770" spans="1:6" x14ac:dyDescent="0.25">
      <c r="A770" t="s">
        <v>290</v>
      </c>
      <c r="B770" t="s">
        <v>176</v>
      </c>
      <c r="C770" t="s">
        <v>192</v>
      </c>
      <c r="D770" t="s">
        <v>193</v>
      </c>
      <c r="E770" t="s">
        <v>393</v>
      </c>
      <c r="F770">
        <v>535532</v>
      </c>
    </row>
    <row r="771" spans="1:6" x14ac:dyDescent="0.25">
      <c r="A771" t="s">
        <v>290</v>
      </c>
      <c r="B771" t="s">
        <v>176</v>
      </c>
      <c r="C771" t="s">
        <v>192</v>
      </c>
      <c r="D771" t="s">
        <v>193</v>
      </c>
      <c r="E771" t="s">
        <v>393</v>
      </c>
      <c r="F771">
        <v>535532</v>
      </c>
    </row>
    <row r="772" spans="1:6" x14ac:dyDescent="0.25">
      <c r="A772" t="s">
        <v>290</v>
      </c>
      <c r="B772" t="s">
        <v>176</v>
      </c>
      <c r="C772" t="s">
        <v>192</v>
      </c>
      <c r="D772" t="s">
        <v>193</v>
      </c>
      <c r="E772" t="s">
        <v>393</v>
      </c>
      <c r="F772">
        <v>535532</v>
      </c>
    </row>
    <row r="773" spans="1:6" x14ac:dyDescent="0.25">
      <c r="A773" t="s">
        <v>290</v>
      </c>
      <c r="B773" t="s">
        <v>176</v>
      </c>
      <c r="C773" t="s">
        <v>192</v>
      </c>
      <c r="D773" t="s">
        <v>193</v>
      </c>
      <c r="E773" t="s">
        <v>393</v>
      </c>
      <c r="F773">
        <v>535532</v>
      </c>
    </row>
    <row r="774" spans="1:6" x14ac:dyDescent="0.25">
      <c r="A774" t="s">
        <v>290</v>
      </c>
      <c r="B774" t="s">
        <v>176</v>
      </c>
      <c r="C774" t="s">
        <v>192</v>
      </c>
      <c r="D774" t="s">
        <v>193</v>
      </c>
      <c r="E774" t="s">
        <v>393</v>
      </c>
      <c r="F774">
        <v>535532</v>
      </c>
    </row>
    <row r="775" spans="1:6" x14ac:dyDescent="0.25">
      <c r="A775" t="s">
        <v>290</v>
      </c>
      <c r="B775" t="s">
        <v>176</v>
      </c>
      <c r="C775" t="s">
        <v>192</v>
      </c>
      <c r="D775" t="s">
        <v>193</v>
      </c>
      <c r="E775" t="s">
        <v>393</v>
      </c>
      <c r="F775">
        <v>535532</v>
      </c>
    </row>
    <row r="776" spans="1:6" x14ac:dyDescent="0.25">
      <c r="A776" t="s">
        <v>290</v>
      </c>
      <c r="B776" t="s">
        <v>176</v>
      </c>
      <c r="C776" t="s">
        <v>192</v>
      </c>
      <c r="D776" t="s">
        <v>193</v>
      </c>
      <c r="E776" t="s">
        <v>393</v>
      </c>
      <c r="F776">
        <v>535532</v>
      </c>
    </row>
    <row r="777" spans="1:6" x14ac:dyDescent="0.25">
      <c r="A777" t="s">
        <v>291</v>
      </c>
      <c r="B777" t="s">
        <v>176</v>
      </c>
      <c r="C777" t="s">
        <v>192</v>
      </c>
      <c r="D777" t="s">
        <v>194</v>
      </c>
      <c r="E777" t="s">
        <v>394</v>
      </c>
      <c r="F777">
        <v>535532</v>
      </c>
    </row>
    <row r="778" spans="1:6" x14ac:dyDescent="0.25">
      <c r="A778" t="s">
        <v>291</v>
      </c>
      <c r="B778" t="s">
        <v>176</v>
      </c>
      <c r="C778" t="s">
        <v>192</v>
      </c>
      <c r="D778" t="s">
        <v>193</v>
      </c>
      <c r="E778" t="s">
        <v>393</v>
      </c>
      <c r="F778">
        <v>535532</v>
      </c>
    </row>
    <row r="779" spans="1:6" x14ac:dyDescent="0.25">
      <c r="A779" t="s">
        <v>288</v>
      </c>
      <c r="B779" t="s">
        <v>176</v>
      </c>
      <c r="C779" t="s">
        <v>192</v>
      </c>
      <c r="D779" t="s">
        <v>193</v>
      </c>
      <c r="E779" t="s">
        <v>393</v>
      </c>
      <c r="F779">
        <v>535532</v>
      </c>
    </row>
    <row r="780" spans="1:6" x14ac:dyDescent="0.25">
      <c r="A780" t="s">
        <v>291</v>
      </c>
      <c r="B780" t="s">
        <v>176</v>
      </c>
      <c r="C780" t="s">
        <v>192</v>
      </c>
      <c r="D780" t="s">
        <v>193</v>
      </c>
      <c r="E780" t="s">
        <v>393</v>
      </c>
      <c r="F780">
        <v>535532</v>
      </c>
    </row>
    <row r="781" spans="1:6" x14ac:dyDescent="0.25">
      <c r="A781" t="s">
        <v>291</v>
      </c>
      <c r="B781" t="s">
        <v>176</v>
      </c>
      <c r="C781" t="s">
        <v>192</v>
      </c>
      <c r="D781" t="s">
        <v>193</v>
      </c>
      <c r="E781" t="s">
        <v>393</v>
      </c>
      <c r="F781">
        <v>535532</v>
      </c>
    </row>
    <row r="782" spans="1:6" x14ac:dyDescent="0.25">
      <c r="A782" t="s">
        <v>291</v>
      </c>
      <c r="B782" t="s">
        <v>176</v>
      </c>
      <c r="C782" t="s">
        <v>192</v>
      </c>
      <c r="D782" t="s">
        <v>193</v>
      </c>
      <c r="E782" t="s">
        <v>393</v>
      </c>
      <c r="F782">
        <v>535532</v>
      </c>
    </row>
    <row r="783" spans="1:6" x14ac:dyDescent="0.25">
      <c r="A783" t="s">
        <v>291</v>
      </c>
      <c r="B783" t="s">
        <v>176</v>
      </c>
      <c r="C783" t="s">
        <v>192</v>
      </c>
      <c r="D783" t="s">
        <v>193</v>
      </c>
      <c r="E783" t="s">
        <v>393</v>
      </c>
      <c r="F783">
        <v>535532</v>
      </c>
    </row>
    <row r="784" spans="1:6" x14ac:dyDescent="0.25">
      <c r="A784" t="s">
        <v>291</v>
      </c>
      <c r="B784" t="s">
        <v>15</v>
      </c>
      <c r="C784" t="s">
        <v>395</v>
      </c>
      <c r="D784" t="s">
        <v>396</v>
      </c>
      <c r="E784" t="s">
        <v>397</v>
      </c>
      <c r="F784">
        <v>568210</v>
      </c>
    </row>
    <row r="785" spans="1:6" x14ac:dyDescent="0.25">
      <c r="A785" t="s">
        <v>291</v>
      </c>
      <c r="B785" t="s">
        <v>15</v>
      </c>
      <c r="C785" t="s">
        <v>395</v>
      </c>
      <c r="D785" t="s">
        <v>396</v>
      </c>
      <c r="E785" t="s">
        <v>397</v>
      </c>
      <c r="F785">
        <v>568210</v>
      </c>
    </row>
    <row r="786" spans="1:6" x14ac:dyDescent="0.25">
      <c r="A786" t="s">
        <v>290</v>
      </c>
      <c r="B786" t="s">
        <v>15</v>
      </c>
      <c r="C786" t="s">
        <v>160</v>
      </c>
      <c r="D786" t="s">
        <v>161</v>
      </c>
      <c r="E786" t="s">
        <v>398</v>
      </c>
      <c r="F786">
        <v>555088</v>
      </c>
    </row>
    <row r="787" spans="1:6" x14ac:dyDescent="0.25">
      <c r="A787" t="s">
        <v>286</v>
      </c>
      <c r="B787" t="s">
        <v>15</v>
      </c>
      <c r="C787" t="s">
        <v>54</v>
      </c>
      <c r="D787" t="s">
        <v>55</v>
      </c>
      <c r="E787" t="s">
        <v>399</v>
      </c>
      <c r="F787">
        <v>597325</v>
      </c>
    </row>
    <row r="788" spans="1:6" x14ac:dyDescent="0.25">
      <c r="A788" t="s">
        <v>286</v>
      </c>
      <c r="B788" t="s">
        <v>15</v>
      </c>
      <c r="C788" t="s">
        <v>54</v>
      </c>
      <c r="D788" t="s">
        <v>55</v>
      </c>
      <c r="E788" t="s">
        <v>400</v>
      </c>
      <c r="F788">
        <v>597325</v>
      </c>
    </row>
    <row r="789" spans="1:6" x14ac:dyDescent="0.25">
      <c r="A789" t="s">
        <v>286</v>
      </c>
      <c r="B789" t="s">
        <v>15</v>
      </c>
      <c r="C789" t="s">
        <v>56</v>
      </c>
      <c r="D789" t="s">
        <v>57</v>
      </c>
      <c r="E789" t="s">
        <v>401</v>
      </c>
      <c r="F789">
        <v>569666</v>
      </c>
    </row>
    <row r="790" spans="1:6" x14ac:dyDescent="0.25">
      <c r="A790" t="s">
        <v>286</v>
      </c>
      <c r="B790" t="s">
        <v>15</v>
      </c>
      <c r="C790" t="s">
        <v>56</v>
      </c>
      <c r="D790" t="s">
        <v>57</v>
      </c>
      <c r="E790" t="s">
        <v>401</v>
      </c>
      <c r="F790">
        <v>569666</v>
      </c>
    </row>
    <row r="791" spans="1:6" x14ac:dyDescent="0.25">
      <c r="A791" t="s">
        <v>286</v>
      </c>
      <c r="B791" t="s">
        <v>15</v>
      </c>
      <c r="C791" t="s">
        <v>56</v>
      </c>
      <c r="D791" t="s">
        <v>57</v>
      </c>
      <c r="E791" t="s">
        <v>401</v>
      </c>
      <c r="F791">
        <v>569666</v>
      </c>
    </row>
    <row r="792" spans="1:6" x14ac:dyDescent="0.25">
      <c r="A792" t="s">
        <v>291</v>
      </c>
      <c r="B792" t="s">
        <v>15</v>
      </c>
      <c r="C792" t="s">
        <v>56</v>
      </c>
      <c r="D792" t="s">
        <v>57</v>
      </c>
      <c r="E792" t="s">
        <v>402</v>
      </c>
      <c r="F792">
        <v>569666</v>
      </c>
    </row>
    <row r="793" spans="1:6" x14ac:dyDescent="0.25">
      <c r="A793" t="s">
        <v>291</v>
      </c>
      <c r="B793" t="s">
        <v>15</v>
      </c>
      <c r="C793" t="s">
        <v>170</v>
      </c>
      <c r="D793" t="s">
        <v>171</v>
      </c>
      <c r="E793" t="s">
        <v>403</v>
      </c>
      <c r="F793">
        <v>597813</v>
      </c>
    </row>
    <row r="794" spans="1:6" x14ac:dyDescent="0.25">
      <c r="A794" t="s">
        <v>290</v>
      </c>
      <c r="B794" t="s">
        <v>15</v>
      </c>
      <c r="C794" t="s">
        <v>58</v>
      </c>
      <c r="D794" t="s">
        <v>59</v>
      </c>
      <c r="E794" t="s">
        <v>404</v>
      </c>
      <c r="F794">
        <v>597341</v>
      </c>
    </row>
    <row r="795" spans="1:6" x14ac:dyDescent="0.25">
      <c r="A795" t="s">
        <v>286</v>
      </c>
      <c r="B795" t="s">
        <v>15</v>
      </c>
      <c r="C795" t="s">
        <v>58</v>
      </c>
      <c r="D795" t="s">
        <v>60</v>
      </c>
      <c r="E795" t="s">
        <v>405</v>
      </c>
      <c r="F795">
        <v>597341</v>
      </c>
    </row>
    <row r="796" spans="1:6" x14ac:dyDescent="0.25">
      <c r="A796" t="s">
        <v>288</v>
      </c>
      <c r="B796" t="s">
        <v>15</v>
      </c>
      <c r="C796" t="s">
        <v>58</v>
      </c>
      <c r="D796" t="s">
        <v>59</v>
      </c>
      <c r="E796" t="s">
        <v>404</v>
      </c>
      <c r="F796">
        <v>597341</v>
      </c>
    </row>
    <row r="797" spans="1:6" x14ac:dyDescent="0.25">
      <c r="A797" t="s">
        <v>290</v>
      </c>
      <c r="B797" t="s">
        <v>15</v>
      </c>
      <c r="C797" t="s">
        <v>58</v>
      </c>
      <c r="D797" t="s">
        <v>60</v>
      </c>
      <c r="E797" t="s">
        <v>405</v>
      </c>
      <c r="F797">
        <v>597341</v>
      </c>
    </row>
    <row r="798" spans="1:6" x14ac:dyDescent="0.25">
      <c r="A798" t="s">
        <v>290</v>
      </c>
      <c r="B798" t="s">
        <v>15</v>
      </c>
      <c r="C798" t="s">
        <v>58</v>
      </c>
      <c r="D798" t="s">
        <v>60</v>
      </c>
      <c r="E798" t="s">
        <v>405</v>
      </c>
      <c r="F798">
        <v>597341</v>
      </c>
    </row>
    <row r="799" spans="1:6" x14ac:dyDescent="0.25">
      <c r="A799" t="s">
        <v>290</v>
      </c>
      <c r="B799" t="s">
        <v>15</v>
      </c>
      <c r="C799" t="s">
        <v>58</v>
      </c>
      <c r="D799" t="s">
        <v>60</v>
      </c>
      <c r="E799" t="s">
        <v>405</v>
      </c>
      <c r="F799">
        <v>597341</v>
      </c>
    </row>
    <row r="800" spans="1:6" x14ac:dyDescent="0.25">
      <c r="A800" t="s">
        <v>290</v>
      </c>
      <c r="B800" t="s">
        <v>15</v>
      </c>
      <c r="C800" t="s">
        <v>58</v>
      </c>
      <c r="D800" t="s">
        <v>61</v>
      </c>
      <c r="E800" t="s">
        <v>406</v>
      </c>
      <c r="F800">
        <v>597341</v>
      </c>
    </row>
    <row r="801" spans="1:6" x14ac:dyDescent="0.25">
      <c r="A801" t="s">
        <v>290</v>
      </c>
      <c r="B801" t="s">
        <v>15</v>
      </c>
      <c r="C801" t="s">
        <v>58</v>
      </c>
      <c r="D801" t="s">
        <v>60</v>
      </c>
      <c r="E801" t="s">
        <v>405</v>
      </c>
      <c r="F801">
        <v>597341</v>
      </c>
    </row>
    <row r="802" spans="1:6" x14ac:dyDescent="0.25">
      <c r="A802" t="s">
        <v>290</v>
      </c>
      <c r="B802" t="s">
        <v>15</v>
      </c>
      <c r="C802" t="s">
        <v>58</v>
      </c>
      <c r="D802" t="s">
        <v>60</v>
      </c>
      <c r="E802" t="s">
        <v>405</v>
      </c>
      <c r="F802">
        <v>597341</v>
      </c>
    </row>
    <row r="803" spans="1:6" x14ac:dyDescent="0.25">
      <c r="A803" t="s">
        <v>292</v>
      </c>
      <c r="B803" t="s">
        <v>15</v>
      </c>
      <c r="C803" t="s">
        <v>58</v>
      </c>
      <c r="D803" t="s">
        <v>59</v>
      </c>
      <c r="E803" t="s">
        <v>404</v>
      </c>
      <c r="F803">
        <v>597341</v>
      </c>
    </row>
    <row r="804" spans="1:6" x14ac:dyDescent="0.25">
      <c r="A804" t="s">
        <v>291</v>
      </c>
      <c r="B804" t="s">
        <v>15</v>
      </c>
      <c r="C804" t="s">
        <v>58</v>
      </c>
      <c r="D804" t="s">
        <v>60</v>
      </c>
      <c r="E804" t="s">
        <v>405</v>
      </c>
      <c r="F804">
        <v>597341</v>
      </c>
    </row>
    <row r="805" spans="1:6" x14ac:dyDescent="0.25">
      <c r="A805" t="s">
        <v>286</v>
      </c>
      <c r="B805" t="s">
        <v>259</v>
      </c>
      <c r="C805" t="s">
        <v>260</v>
      </c>
      <c r="D805" t="s">
        <v>261</v>
      </c>
      <c r="E805" t="s">
        <v>407</v>
      </c>
      <c r="F805">
        <v>588458</v>
      </c>
    </row>
    <row r="806" spans="1:6" x14ac:dyDescent="0.25">
      <c r="A806" t="s">
        <v>290</v>
      </c>
      <c r="B806" t="s">
        <v>15</v>
      </c>
      <c r="C806" t="s">
        <v>168</v>
      </c>
      <c r="D806" t="s">
        <v>169</v>
      </c>
      <c r="E806" t="s">
        <v>408</v>
      </c>
      <c r="F806">
        <v>598691</v>
      </c>
    </row>
    <row r="807" spans="1:6" x14ac:dyDescent="0.25">
      <c r="A807" t="s">
        <v>291</v>
      </c>
      <c r="B807" t="s">
        <v>259</v>
      </c>
      <c r="C807" t="s">
        <v>268</v>
      </c>
      <c r="D807" t="s">
        <v>269</v>
      </c>
      <c r="E807" t="s">
        <v>409</v>
      </c>
      <c r="F807">
        <v>588491</v>
      </c>
    </row>
    <row r="808" spans="1:6" x14ac:dyDescent="0.25">
      <c r="A808" t="s">
        <v>286</v>
      </c>
      <c r="B808" t="s">
        <v>176</v>
      </c>
      <c r="C808" t="s">
        <v>223</v>
      </c>
      <c r="D808" t="s">
        <v>224</v>
      </c>
      <c r="E808" t="s">
        <v>410</v>
      </c>
      <c r="F808">
        <v>540978</v>
      </c>
    </row>
    <row r="809" spans="1:6" x14ac:dyDescent="0.25">
      <c r="A809" t="s">
        <v>286</v>
      </c>
      <c r="B809" t="s">
        <v>176</v>
      </c>
      <c r="C809" t="s">
        <v>223</v>
      </c>
      <c r="D809" t="s">
        <v>224</v>
      </c>
      <c r="E809" t="s">
        <v>410</v>
      </c>
      <c r="F809">
        <v>540978</v>
      </c>
    </row>
    <row r="810" spans="1:6" x14ac:dyDescent="0.25">
      <c r="A810" t="s">
        <v>288</v>
      </c>
      <c r="B810" t="s">
        <v>176</v>
      </c>
      <c r="C810" t="s">
        <v>223</v>
      </c>
      <c r="D810" t="s">
        <v>224</v>
      </c>
      <c r="E810" t="s">
        <v>410</v>
      </c>
      <c r="F810">
        <v>540978</v>
      </c>
    </row>
    <row r="811" spans="1:6" x14ac:dyDescent="0.25">
      <c r="A811" t="s">
        <v>290</v>
      </c>
      <c r="B811" t="s">
        <v>176</v>
      </c>
      <c r="C811" t="s">
        <v>223</v>
      </c>
      <c r="D811" t="s">
        <v>224</v>
      </c>
      <c r="E811" t="s">
        <v>410</v>
      </c>
      <c r="F811">
        <v>540978</v>
      </c>
    </row>
    <row r="812" spans="1:6" x14ac:dyDescent="0.25">
      <c r="A812" t="s">
        <v>290</v>
      </c>
      <c r="B812" t="s">
        <v>176</v>
      </c>
      <c r="C812" t="s">
        <v>223</v>
      </c>
      <c r="D812" t="s">
        <v>224</v>
      </c>
      <c r="E812" t="s">
        <v>410</v>
      </c>
      <c r="F812">
        <v>540978</v>
      </c>
    </row>
    <row r="813" spans="1:6" x14ac:dyDescent="0.25">
      <c r="A813" t="s">
        <v>286</v>
      </c>
      <c r="B813" t="s">
        <v>176</v>
      </c>
      <c r="C813" t="s">
        <v>223</v>
      </c>
      <c r="D813" t="s">
        <v>224</v>
      </c>
      <c r="E813" t="s">
        <v>410</v>
      </c>
      <c r="F813">
        <v>540978</v>
      </c>
    </row>
    <row r="814" spans="1:6" x14ac:dyDescent="0.25">
      <c r="A814" t="s">
        <v>290</v>
      </c>
      <c r="B814" t="s">
        <v>176</v>
      </c>
      <c r="C814" t="s">
        <v>223</v>
      </c>
      <c r="D814" t="s">
        <v>224</v>
      </c>
      <c r="E814" t="s">
        <v>410</v>
      </c>
      <c r="F814">
        <v>540978</v>
      </c>
    </row>
    <row r="815" spans="1:6" x14ac:dyDescent="0.25">
      <c r="A815" t="s">
        <v>290</v>
      </c>
      <c r="B815" t="s">
        <v>176</v>
      </c>
      <c r="C815" t="s">
        <v>223</v>
      </c>
      <c r="D815" t="s">
        <v>224</v>
      </c>
      <c r="E815" t="s">
        <v>410</v>
      </c>
      <c r="F815">
        <v>540978</v>
      </c>
    </row>
    <row r="816" spans="1:6" x14ac:dyDescent="0.25">
      <c r="A816" t="s">
        <v>290</v>
      </c>
      <c r="B816" t="s">
        <v>176</v>
      </c>
      <c r="C816" t="s">
        <v>223</v>
      </c>
      <c r="D816" t="s">
        <v>224</v>
      </c>
      <c r="E816" t="s">
        <v>410</v>
      </c>
      <c r="F816">
        <v>540978</v>
      </c>
    </row>
    <row r="817" spans="1:6" x14ac:dyDescent="0.25">
      <c r="A817" t="s">
        <v>290</v>
      </c>
      <c r="B817" t="s">
        <v>176</v>
      </c>
      <c r="C817" t="s">
        <v>223</v>
      </c>
      <c r="D817" t="s">
        <v>224</v>
      </c>
      <c r="E817" t="s">
        <v>410</v>
      </c>
      <c r="F817">
        <v>540978</v>
      </c>
    </row>
    <row r="818" spans="1:6" x14ac:dyDescent="0.25">
      <c r="A818" t="s">
        <v>290</v>
      </c>
      <c r="B818" t="s">
        <v>176</v>
      </c>
      <c r="C818" t="s">
        <v>223</v>
      </c>
      <c r="D818" t="s">
        <v>224</v>
      </c>
      <c r="E818" t="s">
        <v>410</v>
      </c>
      <c r="F818">
        <v>540978</v>
      </c>
    </row>
    <row r="819" spans="1:6" x14ac:dyDescent="0.25">
      <c r="A819" t="s">
        <v>290</v>
      </c>
      <c r="B819" t="s">
        <v>176</v>
      </c>
      <c r="C819" t="s">
        <v>223</v>
      </c>
      <c r="D819" t="s">
        <v>224</v>
      </c>
      <c r="E819" t="s">
        <v>410</v>
      </c>
      <c r="F819">
        <v>540978</v>
      </c>
    </row>
    <row r="820" spans="1:6" x14ac:dyDescent="0.25">
      <c r="A820" t="s">
        <v>292</v>
      </c>
      <c r="B820" t="s">
        <v>176</v>
      </c>
      <c r="C820" t="s">
        <v>223</v>
      </c>
      <c r="D820" t="s">
        <v>224</v>
      </c>
      <c r="E820" t="s">
        <v>410</v>
      </c>
      <c r="F820">
        <v>540978</v>
      </c>
    </row>
    <row r="821" spans="1:6" x14ac:dyDescent="0.25">
      <c r="A821" t="s">
        <v>292</v>
      </c>
      <c r="B821" t="s">
        <v>176</v>
      </c>
      <c r="C821" t="s">
        <v>223</v>
      </c>
      <c r="D821" t="s">
        <v>224</v>
      </c>
      <c r="E821" t="s">
        <v>410</v>
      </c>
      <c r="F821">
        <v>540978</v>
      </c>
    </row>
    <row r="822" spans="1:6" x14ac:dyDescent="0.25">
      <c r="A822" t="s">
        <v>291</v>
      </c>
      <c r="B822" t="s">
        <v>176</v>
      </c>
      <c r="C822" t="s">
        <v>223</v>
      </c>
      <c r="D822" t="s">
        <v>224</v>
      </c>
      <c r="E822" t="s">
        <v>410</v>
      </c>
      <c r="F822">
        <v>540978</v>
      </c>
    </row>
    <row r="823" spans="1:6" x14ac:dyDescent="0.25">
      <c r="A823" t="s">
        <v>291</v>
      </c>
      <c r="B823" t="s">
        <v>176</v>
      </c>
      <c r="C823" t="s">
        <v>223</v>
      </c>
      <c r="D823" t="s">
        <v>224</v>
      </c>
      <c r="E823" t="s">
        <v>410</v>
      </c>
      <c r="F823">
        <v>540978</v>
      </c>
    </row>
    <row r="824" spans="1:6" x14ac:dyDescent="0.25">
      <c r="A824" t="s">
        <v>286</v>
      </c>
      <c r="B824" t="s">
        <v>176</v>
      </c>
      <c r="C824" t="s">
        <v>197</v>
      </c>
      <c r="D824" t="s">
        <v>198</v>
      </c>
      <c r="E824" t="s">
        <v>411</v>
      </c>
      <c r="F824">
        <v>536148</v>
      </c>
    </row>
    <row r="825" spans="1:6" x14ac:dyDescent="0.25">
      <c r="A825" t="s">
        <v>286</v>
      </c>
      <c r="B825" t="s">
        <v>176</v>
      </c>
      <c r="C825" t="s">
        <v>67</v>
      </c>
      <c r="D825" t="s">
        <v>205</v>
      </c>
      <c r="E825" t="s">
        <v>412</v>
      </c>
      <c r="F825">
        <v>536521</v>
      </c>
    </row>
    <row r="826" spans="1:6" x14ac:dyDescent="0.25">
      <c r="A826" t="s">
        <v>286</v>
      </c>
      <c r="B826" t="s">
        <v>176</v>
      </c>
      <c r="C826" t="s">
        <v>67</v>
      </c>
      <c r="D826" t="s">
        <v>204</v>
      </c>
      <c r="E826" t="s">
        <v>413</v>
      </c>
      <c r="F826">
        <v>536521</v>
      </c>
    </row>
    <row r="827" spans="1:6" x14ac:dyDescent="0.25">
      <c r="A827" t="s">
        <v>286</v>
      </c>
      <c r="B827" t="s">
        <v>176</v>
      </c>
      <c r="C827" t="s">
        <v>67</v>
      </c>
      <c r="D827" t="s">
        <v>204</v>
      </c>
      <c r="E827" t="s">
        <v>413</v>
      </c>
      <c r="F827">
        <v>536521</v>
      </c>
    </row>
    <row r="828" spans="1:6" x14ac:dyDescent="0.25">
      <c r="A828" t="s">
        <v>290</v>
      </c>
      <c r="B828" t="s">
        <v>176</v>
      </c>
      <c r="C828" t="s">
        <v>67</v>
      </c>
      <c r="D828" t="s">
        <v>203</v>
      </c>
      <c r="E828" t="s">
        <v>414</v>
      </c>
      <c r="F828">
        <v>536521</v>
      </c>
    </row>
    <row r="829" spans="1:6" x14ac:dyDescent="0.25">
      <c r="A829" t="s">
        <v>291</v>
      </c>
      <c r="B829" t="s">
        <v>176</v>
      </c>
      <c r="C829" t="s">
        <v>67</v>
      </c>
      <c r="D829" t="s">
        <v>205</v>
      </c>
      <c r="E829" t="s">
        <v>412</v>
      </c>
      <c r="F829">
        <v>536521</v>
      </c>
    </row>
    <row r="830" spans="1:6" x14ac:dyDescent="0.25">
      <c r="A830" t="s">
        <v>288</v>
      </c>
      <c r="B830" t="s">
        <v>176</v>
      </c>
      <c r="C830" t="s">
        <v>67</v>
      </c>
      <c r="D830" t="s">
        <v>205</v>
      </c>
      <c r="E830" t="s">
        <v>412</v>
      </c>
      <c r="F830">
        <v>536521</v>
      </c>
    </row>
    <row r="831" spans="1:6" x14ac:dyDescent="0.25">
      <c r="A831" t="s">
        <v>291</v>
      </c>
      <c r="B831" t="s">
        <v>15</v>
      </c>
      <c r="C831" t="s">
        <v>172</v>
      </c>
      <c r="D831" t="s">
        <v>173</v>
      </c>
      <c r="E831" t="s">
        <v>415</v>
      </c>
      <c r="F831">
        <v>598917</v>
      </c>
    </row>
    <row r="832" spans="1:6" x14ac:dyDescent="0.25">
      <c r="A832" t="s">
        <v>286</v>
      </c>
      <c r="B832" t="s">
        <v>15</v>
      </c>
      <c r="C832" t="s">
        <v>77</v>
      </c>
      <c r="D832" t="s">
        <v>78</v>
      </c>
      <c r="E832" t="s">
        <v>416</v>
      </c>
      <c r="F832">
        <v>598321</v>
      </c>
    </row>
    <row r="833" spans="1:6" x14ac:dyDescent="0.25">
      <c r="A833" t="s">
        <v>286</v>
      </c>
      <c r="B833" t="s">
        <v>15</v>
      </c>
      <c r="C833" t="s">
        <v>83</v>
      </c>
      <c r="D833" t="s">
        <v>85</v>
      </c>
      <c r="E833" t="s">
        <v>417</v>
      </c>
      <c r="F833">
        <v>597520</v>
      </c>
    </row>
    <row r="834" spans="1:6" x14ac:dyDescent="0.25">
      <c r="A834" t="s">
        <v>288</v>
      </c>
      <c r="B834" t="s">
        <v>15</v>
      </c>
      <c r="C834" t="s">
        <v>83</v>
      </c>
      <c r="D834" t="s">
        <v>85</v>
      </c>
      <c r="E834" t="s">
        <v>418</v>
      </c>
      <c r="F834">
        <v>597520</v>
      </c>
    </row>
    <row r="835" spans="1:6" x14ac:dyDescent="0.25">
      <c r="A835" t="s">
        <v>286</v>
      </c>
      <c r="B835" t="s">
        <v>15</v>
      </c>
      <c r="C835" t="s">
        <v>83</v>
      </c>
      <c r="D835" t="s">
        <v>85</v>
      </c>
      <c r="E835" t="s">
        <v>419</v>
      </c>
      <c r="F835">
        <v>597520</v>
      </c>
    </row>
    <row r="836" spans="1:6" x14ac:dyDescent="0.25">
      <c r="A836" t="s">
        <v>288</v>
      </c>
      <c r="B836" t="s">
        <v>15</v>
      </c>
      <c r="C836" t="s">
        <v>83</v>
      </c>
      <c r="D836" t="s">
        <v>86</v>
      </c>
      <c r="E836" t="s">
        <v>420</v>
      </c>
      <c r="F836">
        <v>597520</v>
      </c>
    </row>
    <row r="837" spans="1:6" x14ac:dyDescent="0.25">
      <c r="A837" t="s">
        <v>291</v>
      </c>
      <c r="B837" t="s">
        <v>15</v>
      </c>
      <c r="C837" t="s">
        <v>83</v>
      </c>
      <c r="D837" t="s">
        <v>85</v>
      </c>
      <c r="E837" t="s">
        <v>419</v>
      </c>
      <c r="F837">
        <v>597520</v>
      </c>
    </row>
    <row r="838" spans="1:6" x14ac:dyDescent="0.25">
      <c r="A838" t="s">
        <v>286</v>
      </c>
      <c r="B838" t="s">
        <v>15</v>
      </c>
      <c r="C838" t="s">
        <v>83</v>
      </c>
      <c r="D838" t="s">
        <v>85</v>
      </c>
      <c r="E838" t="s">
        <v>417</v>
      </c>
      <c r="F838">
        <v>597520</v>
      </c>
    </row>
    <row r="839" spans="1:6" x14ac:dyDescent="0.25">
      <c r="A839" t="s">
        <v>286</v>
      </c>
      <c r="B839" t="s">
        <v>15</v>
      </c>
      <c r="C839" t="s">
        <v>83</v>
      </c>
      <c r="D839" t="s">
        <v>84</v>
      </c>
      <c r="E839" t="s">
        <v>421</v>
      </c>
      <c r="F839">
        <v>597520</v>
      </c>
    </row>
    <row r="840" spans="1:6" x14ac:dyDescent="0.25">
      <c r="A840" t="s">
        <v>286</v>
      </c>
      <c r="B840" t="s">
        <v>15</v>
      </c>
      <c r="C840" t="s">
        <v>83</v>
      </c>
      <c r="D840" t="s">
        <v>84</v>
      </c>
      <c r="E840" t="s">
        <v>421</v>
      </c>
      <c r="F840">
        <v>597520</v>
      </c>
    </row>
    <row r="841" spans="1:6" x14ac:dyDescent="0.25">
      <c r="A841" t="s">
        <v>286</v>
      </c>
      <c r="B841" t="s">
        <v>15</v>
      </c>
      <c r="C841" t="s">
        <v>83</v>
      </c>
      <c r="D841" t="s">
        <v>86</v>
      </c>
      <c r="E841" t="s">
        <v>422</v>
      </c>
      <c r="F841">
        <v>597520</v>
      </c>
    </row>
    <row r="842" spans="1:6" x14ac:dyDescent="0.25">
      <c r="A842" t="s">
        <v>286</v>
      </c>
      <c r="B842" t="s">
        <v>15</v>
      </c>
      <c r="C842" t="s">
        <v>83</v>
      </c>
      <c r="D842" t="s">
        <v>85</v>
      </c>
      <c r="E842" t="s">
        <v>419</v>
      </c>
      <c r="F842">
        <v>597520</v>
      </c>
    </row>
    <row r="843" spans="1:6" x14ac:dyDescent="0.25">
      <c r="A843" t="s">
        <v>286</v>
      </c>
      <c r="B843" t="s">
        <v>15</v>
      </c>
      <c r="C843" t="s">
        <v>83</v>
      </c>
      <c r="D843" t="s">
        <v>84</v>
      </c>
      <c r="E843" t="s">
        <v>421</v>
      </c>
      <c r="F843">
        <v>597520</v>
      </c>
    </row>
    <row r="844" spans="1:6" x14ac:dyDescent="0.25">
      <c r="A844" t="s">
        <v>286</v>
      </c>
      <c r="B844" t="s">
        <v>15</v>
      </c>
      <c r="C844" t="s">
        <v>83</v>
      </c>
      <c r="D844" t="s">
        <v>85</v>
      </c>
      <c r="E844" t="s">
        <v>423</v>
      </c>
      <c r="F844">
        <v>597520</v>
      </c>
    </row>
    <row r="845" spans="1:6" x14ac:dyDescent="0.25">
      <c r="A845" t="s">
        <v>286</v>
      </c>
      <c r="B845" t="s">
        <v>15</v>
      </c>
      <c r="C845" t="s">
        <v>83</v>
      </c>
      <c r="D845" t="s">
        <v>84</v>
      </c>
      <c r="E845" t="s">
        <v>424</v>
      </c>
      <c r="F845">
        <v>597520</v>
      </c>
    </row>
    <row r="846" spans="1:6" x14ac:dyDescent="0.25">
      <c r="A846" t="s">
        <v>286</v>
      </c>
      <c r="B846" t="s">
        <v>15</v>
      </c>
      <c r="C846" t="s">
        <v>83</v>
      </c>
      <c r="D846" t="s">
        <v>84</v>
      </c>
      <c r="E846" t="s">
        <v>421</v>
      </c>
      <c r="F846">
        <v>597520</v>
      </c>
    </row>
    <row r="847" spans="1:6" x14ac:dyDescent="0.25">
      <c r="A847" t="s">
        <v>286</v>
      </c>
      <c r="B847" t="s">
        <v>15</v>
      </c>
      <c r="C847" t="s">
        <v>83</v>
      </c>
      <c r="D847" t="s">
        <v>86</v>
      </c>
      <c r="E847" t="s">
        <v>425</v>
      </c>
      <c r="F847">
        <v>597520</v>
      </c>
    </row>
    <row r="848" spans="1:6" x14ac:dyDescent="0.25">
      <c r="A848" t="s">
        <v>286</v>
      </c>
      <c r="B848" t="s">
        <v>15</v>
      </c>
      <c r="C848" t="s">
        <v>83</v>
      </c>
      <c r="D848" t="s">
        <v>86</v>
      </c>
      <c r="E848" t="s">
        <v>425</v>
      </c>
      <c r="F848">
        <v>597520</v>
      </c>
    </row>
    <row r="849" spans="1:6" x14ac:dyDescent="0.25">
      <c r="A849" t="s">
        <v>288</v>
      </c>
      <c r="B849" t="s">
        <v>15</v>
      </c>
      <c r="C849" t="s">
        <v>83</v>
      </c>
      <c r="D849" t="s">
        <v>86</v>
      </c>
      <c r="E849" t="s">
        <v>426</v>
      </c>
      <c r="F849">
        <v>597520</v>
      </c>
    </row>
    <row r="850" spans="1:6" x14ac:dyDescent="0.25">
      <c r="A850" t="s">
        <v>286</v>
      </c>
      <c r="B850" t="s">
        <v>15</v>
      </c>
      <c r="C850" t="s">
        <v>83</v>
      </c>
      <c r="D850" t="s">
        <v>85</v>
      </c>
      <c r="E850" t="s">
        <v>423</v>
      </c>
      <c r="F850">
        <v>597520</v>
      </c>
    </row>
    <row r="851" spans="1:6" x14ac:dyDescent="0.25">
      <c r="A851" t="s">
        <v>288</v>
      </c>
      <c r="B851" t="s">
        <v>15</v>
      </c>
      <c r="C851" t="s">
        <v>83</v>
      </c>
      <c r="D851" t="s">
        <v>84</v>
      </c>
      <c r="E851" t="s">
        <v>421</v>
      </c>
      <c r="F851">
        <v>597520</v>
      </c>
    </row>
    <row r="852" spans="1:6" x14ac:dyDescent="0.25">
      <c r="A852" t="s">
        <v>286</v>
      </c>
      <c r="B852" t="s">
        <v>15</v>
      </c>
      <c r="C852" t="s">
        <v>83</v>
      </c>
      <c r="D852" t="s">
        <v>86</v>
      </c>
      <c r="E852" t="s">
        <v>426</v>
      </c>
      <c r="F852">
        <v>597520</v>
      </c>
    </row>
    <row r="853" spans="1:6" x14ac:dyDescent="0.25">
      <c r="A853" t="s">
        <v>286</v>
      </c>
      <c r="B853" t="s">
        <v>15</v>
      </c>
      <c r="C853" t="s">
        <v>83</v>
      </c>
      <c r="D853" t="s">
        <v>85</v>
      </c>
      <c r="E853" t="s">
        <v>427</v>
      </c>
      <c r="F853">
        <v>597520</v>
      </c>
    </row>
    <row r="854" spans="1:6" x14ac:dyDescent="0.25">
      <c r="A854" t="s">
        <v>286</v>
      </c>
      <c r="B854" t="s">
        <v>15</v>
      </c>
      <c r="C854" t="s">
        <v>83</v>
      </c>
      <c r="D854" t="s">
        <v>85</v>
      </c>
      <c r="E854" t="s">
        <v>428</v>
      </c>
      <c r="F854">
        <v>597520</v>
      </c>
    </row>
    <row r="855" spans="1:6" x14ac:dyDescent="0.25">
      <c r="A855" t="s">
        <v>290</v>
      </c>
      <c r="B855" t="s">
        <v>15</v>
      </c>
      <c r="C855" t="s">
        <v>83</v>
      </c>
      <c r="D855" t="s">
        <v>85</v>
      </c>
      <c r="E855" t="s">
        <v>429</v>
      </c>
      <c r="F855">
        <v>597520</v>
      </c>
    </row>
    <row r="856" spans="1:6" x14ac:dyDescent="0.25">
      <c r="A856" t="s">
        <v>288</v>
      </c>
      <c r="B856" t="s">
        <v>15</v>
      </c>
      <c r="C856" t="s">
        <v>83</v>
      </c>
      <c r="D856" t="s">
        <v>85</v>
      </c>
      <c r="E856" t="s">
        <v>417</v>
      </c>
      <c r="F856">
        <v>597520</v>
      </c>
    </row>
    <row r="857" spans="1:6" x14ac:dyDescent="0.25">
      <c r="A857" t="s">
        <v>291</v>
      </c>
      <c r="B857" t="s">
        <v>15</v>
      </c>
      <c r="C857" t="s">
        <v>83</v>
      </c>
      <c r="D857" t="s">
        <v>85</v>
      </c>
      <c r="E857" t="s">
        <v>419</v>
      </c>
      <c r="F857">
        <v>597520</v>
      </c>
    </row>
    <row r="858" spans="1:6" x14ac:dyDescent="0.25">
      <c r="A858" t="s">
        <v>286</v>
      </c>
      <c r="B858" t="s">
        <v>15</v>
      </c>
      <c r="C858" t="s">
        <v>83</v>
      </c>
      <c r="D858" t="s">
        <v>85</v>
      </c>
      <c r="E858" t="s">
        <v>417</v>
      </c>
      <c r="F858">
        <v>597520</v>
      </c>
    </row>
    <row r="859" spans="1:6" x14ac:dyDescent="0.25">
      <c r="A859" t="s">
        <v>286</v>
      </c>
      <c r="B859" t="s">
        <v>15</v>
      </c>
      <c r="C859" t="s">
        <v>83</v>
      </c>
      <c r="D859" t="s">
        <v>85</v>
      </c>
      <c r="E859" t="s">
        <v>417</v>
      </c>
      <c r="F859">
        <v>597520</v>
      </c>
    </row>
    <row r="860" spans="1:6" x14ac:dyDescent="0.25">
      <c r="A860" t="s">
        <v>286</v>
      </c>
      <c r="B860" t="s">
        <v>15</v>
      </c>
      <c r="C860" t="s">
        <v>83</v>
      </c>
      <c r="D860" t="s">
        <v>86</v>
      </c>
      <c r="E860" t="s">
        <v>422</v>
      </c>
      <c r="F860">
        <v>597520</v>
      </c>
    </row>
    <row r="861" spans="1:6" x14ac:dyDescent="0.25">
      <c r="A861" t="s">
        <v>286</v>
      </c>
      <c r="B861" t="s">
        <v>15</v>
      </c>
      <c r="C861" t="s">
        <v>83</v>
      </c>
      <c r="D861" t="s">
        <v>85</v>
      </c>
      <c r="E861" t="s">
        <v>427</v>
      </c>
      <c r="F861">
        <v>597520</v>
      </c>
    </row>
    <row r="862" spans="1:6" x14ac:dyDescent="0.25">
      <c r="A862" t="s">
        <v>286</v>
      </c>
      <c r="B862" t="s">
        <v>15</v>
      </c>
      <c r="C862" t="s">
        <v>83</v>
      </c>
      <c r="D862" t="s">
        <v>86</v>
      </c>
      <c r="E862" t="s">
        <v>425</v>
      </c>
      <c r="F862">
        <v>597520</v>
      </c>
    </row>
    <row r="863" spans="1:6" x14ac:dyDescent="0.25">
      <c r="A863" t="s">
        <v>286</v>
      </c>
      <c r="B863" t="s">
        <v>15</v>
      </c>
      <c r="C863" t="s">
        <v>83</v>
      </c>
      <c r="D863" t="s">
        <v>84</v>
      </c>
      <c r="E863" t="s">
        <v>421</v>
      </c>
      <c r="F863">
        <v>597520</v>
      </c>
    </row>
    <row r="864" spans="1:6" x14ac:dyDescent="0.25">
      <c r="A864" t="s">
        <v>286</v>
      </c>
      <c r="B864" t="s">
        <v>15</v>
      </c>
      <c r="C864" t="s">
        <v>83</v>
      </c>
      <c r="D864" t="s">
        <v>84</v>
      </c>
      <c r="E864" t="s">
        <v>421</v>
      </c>
      <c r="F864">
        <v>597520</v>
      </c>
    </row>
    <row r="865" spans="1:6" x14ac:dyDescent="0.25">
      <c r="A865" t="s">
        <v>286</v>
      </c>
      <c r="B865" t="s">
        <v>15</v>
      </c>
      <c r="C865" t="s">
        <v>83</v>
      </c>
      <c r="D865" t="s">
        <v>85</v>
      </c>
      <c r="E865" t="s">
        <v>417</v>
      </c>
      <c r="F865">
        <v>597520</v>
      </c>
    </row>
    <row r="866" spans="1:6" x14ac:dyDescent="0.25">
      <c r="A866" t="s">
        <v>286</v>
      </c>
      <c r="B866" t="s">
        <v>15</v>
      </c>
      <c r="C866" t="s">
        <v>83</v>
      </c>
      <c r="D866" t="s">
        <v>86</v>
      </c>
      <c r="E866" t="s">
        <v>425</v>
      </c>
      <c r="F866">
        <v>597520</v>
      </c>
    </row>
    <row r="867" spans="1:6" x14ac:dyDescent="0.25">
      <c r="A867" t="s">
        <v>290</v>
      </c>
      <c r="B867" t="s">
        <v>15</v>
      </c>
      <c r="C867" t="s">
        <v>83</v>
      </c>
      <c r="D867" t="s">
        <v>85</v>
      </c>
      <c r="E867" t="s">
        <v>417</v>
      </c>
      <c r="F867">
        <v>597520</v>
      </c>
    </row>
    <row r="868" spans="1:6" x14ac:dyDescent="0.25">
      <c r="A868" t="s">
        <v>286</v>
      </c>
      <c r="B868" t="s">
        <v>15</v>
      </c>
      <c r="C868" t="s">
        <v>83</v>
      </c>
      <c r="D868" t="s">
        <v>86</v>
      </c>
      <c r="E868" t="s">
        <v>425</v>
      </c>
      <c r="F868">
        <v>597520</v>
      </c>
    </row>
    <row r="869" spans="1:6" x14ac:dyDescent="0.25">
      <c r="A869" t="s">
        <v>286</v>
      </c>
      <c r="B869" t="s">
        <v>15</v>
      </c>
      <c r="C869" t="s">
        <v>83</v>
      </c>
      <c r="D869" t="s">
        <v>86</v>
      </c>
      <c r="E869" t="s">
        <v>426</v>
      </c>
      <c r="F869">
        <v>597520</v>
      </c>
    </row>
    <row r="870" spans="1:6" x14ac:dyDescent="0.25">
      <c r="A870" t="s">
        <v>286</v>
      </c>
      <c r="B870" t="s">
        <v>15</v>
      </c>
      <c r="C870" t="s">
        <v>83</v>
      </c>
      <c r="D870" t="s">
        <v>85</v>
      </c>
      <c r="E870" t="s">
        <v>429</v>
      </c>
      <c r="F870">
        <v>597520</v>
      </c>
    </row>
    <row r="871" spans="1:6" x14ac:dyDescent="0.25">
      <c r="A871" t="s">
        <v>286</v>
      </c>
      <c r="B871" t="s">
        <v>15</v>
      </c>
      <c r="C871" t="s">
        <v>83</v>
      </c>
      <c r="D871" t="s">
        <v>85</v>
      </c>
      <c r="E871" t="s">
        <v>428</v>
      </c>
      <c r="F871">
        <v>597520</v>
      </c>
    </row>
    <row r="872" spans="1:6" x14ac:dyDescent="0.25">
      <c r="A872" t="s">
        <v>286</v>
      </c>
      <c r="B872" t="s">
        <v>15</v>
      </c>
      <c r="C872" t="s">
        <v>83</v>
      </c>
      <c r="D872" t="s">
        <v>85</v>
      </c>
      <c r="E872" t="s">
        <v>417</v>
      </c>
      <c r="F872">
        <v>597520</v>
      </c>
    </row>
    <row r="873" spans="1:6" x14ac:dyDescent="0.25">
      <c r="A873" t="s">
        <v>286</v>
      </c>
      <c r="B873" t="s">
        <v>15</v>
      </c>
      <c r="C873" t="s">
        <v>83</v>
      </c>
      <c r="D873" t="s">
        <v>84</v>
      </c>
      <c r="E873" t="s">
        <v>421</v>
      </c>
      <c r="F873">
        <v>597520</v>
      </c>
    </row>
    <row r="874" spans="1:6" x14ac:dyDescent="0.25">
      <c r="A874" t="s">
        <v>286</v>
      </c>
      <c r="B874" t="s">
        <v>15</v>
      </c>
      <c r="C874" t="s">
        <v>83</v>
      </c>
      <c r="D874" t="s">
        <v>85</v>
      </c>
      <c r="E874" t="s">
        <v>430</v>
      </c>
      <c r="F874">
        <v>597520</v>
      </c>
    </row>
    <row r="875" spans="1:6" x14ac:dyDescent="0.25">
      <c r="A875" t="s">
        <v>286</v>
      </c>
      <c r="B875" t="s">
        <v>15</v>
      </c>
      <c r="C875" t="s">
        <v>83</v>
      </c>
      <c r="D875" t="s">
        <v>84</v>
      </c>
      <c r="E875" t="s">
        <v>421</v>
      </c>
      <c r="F875">
        <v>597520</v>
      </c>
    </row>
    <row r="876" spans="1:6" x14ac:dyDescent="0.25">
      <c r="A876" t="s">
        <v>286</v>
      </c>
      <c r="B876" t="s">
        <v>15</v>
      </c>
      <c r="C876" t="s">
        <v>83</v>
      </c>
      <c r="D876" t="s">
        <v>85</v>
      </c>
      <c r="E876" t="s">
        <v>417</v>
      </c>
      <c r="F876">
        <v>597520</v>
      </c>
    </row>
    <row r="877" spans="1:6" x14ac:dyDescent="0.25">
      <c r="A877" t="s">
        <v>286</v>
      </c>
      <c r="B877" t="s">
        <v>15</v>
      </c>
      <c r="C877" t="s">
        <v>83</v>
      </c>
      <c r="D877" t="s">
        <v>85</v>
      </c>
      <c r="E877" t="s">
        <v>428</v>
      </c>
      <c r="F877">
        <v>597520</v>
      </c>
    </row>
    <row r="878" spans="1:6" x14ac:dyDescent="0.25">
      <c r="A878" t="s">
        <v>286</v>
      </c>
      <c r="B878" t="s">
        <v>15</v>
      </c>
      <c r="C878" t="s">
        <v>83</v>
      </c>
      <c r="D878" t="s">
        <v>85</v>
      </c>
      <c r="E878" t="s">
        <v>417</v>
      </c>
      <c r="F878">
        <v>597520</v>
      </c>
    </row>
    <row r="879" spans="1:6" x14ac:dyDescent="0.25">
      <c r="A879" t="s">
        <v>286</v>
      </c>
      <c r="B879" t="s">
        <v>15</v>
      </c>
      <c r="C879" t="s">
        <v>83</v>
      </c>
      <c r="D879" t="s">
        <v>85</v>
      </c>
      <c r="E879" t="s">
        <v>428</v>
      </c>
      <c r="F879">
        <v>597520</v>
      </c>
    </row>
    <row r="880" spans="1:6" x14ac:dyDescent="0.25">
      <c r="A880" t="s">
        <v>286</v>
      </c>
      <c r="B880" t="s">
        <v>15</v>
      </c>
      <c r="C880" t="s">
        <v>83</v>
      </c>
      <c r="D880" t="s">
        <v>85</v>
      </c>
      <c r="E880" t="s">
        <v>417</v>
      </c>
      <c r="F880">
        <v>597520</v>
      </c>
    </row>
    <row r="881" spans="1:6" x14ac:dyDescent="0.25">
      <c r="A881" t="s">
        <v>291</v>
      </c>
      <c r="B881" t="s">
        <v>15</v>
      </c>
      <c r="C881" t="s">
        <v>83</v>
      </c>
      <c r="D881" t="s">
        <v>85</v>
      </c>
      <c r="E881" t="s">
        <v>431</v>
      </c>
      <c r="F881">
        <v>597520</v>
      </c>
    </row>
    <row r="882" spans="1:6" x14ac:dyDescent="0.25">
      <c r="A882" t="s">
        <v>286</v>
      </c>
      <c r="B882" t="s">
        <v>15</v>
      </c>
      <c r="C882" t="s">
        <v>83</v>
      </c>
      <c r="D882" t="s">
        <v>85</v>
      </c>
      <c r="E882" t="s">
        <v>419</v>
      </c>
      <c r="F882">
        <v>597520</v>
      </c>
    </row>
    <row r="883" spans="1:6" x14ac:dyDescent="0.25">
      <c r="A883" t="s">
        <v>286</v>
      </c>
      <c r="B883" t="s">
        <v>15</v>
      </c>
      <c r="C883" t="s">
        <v>83</v>
      </c>
      <c r="D883" t="s">
        <v>85</v>
      </c>
      <c r="E883" t="s">
        <v>428</v>
      </c>
      <c r="F883">
        <v>597520</v>
      </c>
    </row>
    <row r="884" spans="1:6" x14ac:dyDescent="0.25">
      <c r="A884" t="s">
        <v>286</v>
      </c>
      <c r="B884" t="s">
        <v>15</v>
      </c>
      <c r="C884" t="s">
        <v>83</v>
      </c>
      <c r="D884" t="s">
        <v>86</v>
      </c>
      <c r="E884" t="s">
        <v>426</v>
      </c>
      <c r="F884">
        <v>597520</v>
      </c>
    </row>
    <row r="885" spans="1:6" x14ac:dyDescent="0.25">
      <c r="A885" t="s">
        <v>286</v>
      </c>
      <c r="B885" t="s">
        <v>15</v>
      </c>
      <c r="C885" t="s">
        <v>83</v>
      </c>
      <c r="D885" t="s">
        <v>86</v>
      </c>
      <c r="E885" t="s">
        <v>425</v>
      </c>
      <c r="F885">
        <v>597520</v>
      </c>
    </row>
    <row r="886" spans="1:6" x14ac:dyDescent="0.25">
      <c r="A886" t="s">
        <v>290</v>
      </c>
      <c r="B886" t="s">
        <v>15</v>
      </c>
      <c r="C886" t="s">
        <v>83</v>
      </c>
      <c r="D886" t="s">
        <v>86</v>
      </c>
      <c r="E886" t="s">
        <v>426</v>
      </c>
      <c r="F886">
        <v>597520</v>
      </c>
    </row>
    <row r="887" spans="1:6" x14ac:dyDescent="0.25">
      <c r="A887" t="s">
        <v>286</v>
      </c>
      <c r="B887" t="s">
        <v>15</v>
      </c>
      <c r="C887" t="s">
        <v>83</v>
      </c>
      <c r="D887" t="s">
        <v>85</v>
      </c>
      <c r="E887" t="s">
        <v>427</v>
      </c>
      <c r="F887">
        <v>597520</v>
      </c>
    </row>
    <row r="888" spans="1:6" x14ac:dyDescent="0.25">
      <c r="A888" t="s">
        <v>286</v>
      </c>
      <c r="B888" t="s">
        <v>15</v>
      </c>
      <c r="C888" t="s">
        <v>83</v>
      </c>
      <c r="D888" t="s">
        <v>85</v>
      </c>
      <c r="E888" t="s">
        <v>427</v>
      </c>
      <c r="F888">
        <v>597520</v>
      </c>
    </row>
    <row r="889" spans="1:6" x14ac:dyDescent="0.25">
      <c r="A889" t="s">
        <v>286</v>
      </c>
      <c r="B889" t="s">
        <v>15</v>
      </c>
      <c r="C889" t="s">
        <v>83</v>
      </c>
      <c r="D889" t="s">
        <v>86</v>
      </c>
      <c r="E889" t="s">
        <v>426</v>
      </c>
      <c r="F889">
        <v>597520</v>
      </c>
    </row>
    <row r="890" spans="1:6" x14ac:dyDescent="0.25">
      <c r="A890" t="s">
        <v>286</v>
      </c>
      <c r="B890" t="s">
        <v>15</v>
      </c>
      <c r="C890" t="s">
        <v>83</v>
      </c>
      <c r="D890" t="s">
        <v>84</v>
      </c>
      <c r="E890" t="s">
        <v>424</v>
      </c>
      <c r="F890">
        <v>597520</v>
      </c>
    </row>
    <row r="891" spans="1:6" x14ac:dyDescent="0.25">
      <c r="A891" t="s">
        <v>286</v>
      </c>
      <c r="B891" t="s">
        <v>15</v>
      </c>
      <c r="C891" t="s">
        <v>83</v>
      </c>
      <c r="D891" t="s">
        <v>85</v>
      </c>
      <c r="E891" t="s">
        <v>428</v>
      </c>
      <c r="F891">
        <v>597520</v>
      </c>
    </row>
    <row r="892" spans="1:6" x14ac:dyDescent="0.25">
      <c r="A892" t="s">
        <v>288</v>
      </c>
      <c r="B892" t="s">
        <v>15</v>
      </c>
      <c r="C892" t="s">
        <v>83</v>
      </c>
      <c r="D892" t="s">
        <v>85</v>
      </c>
      <c r="E892" t="s">
        <v>417</v>
      </c>
      <c r="F892">
        <v>597520</v>
      </c>
    </row>
    <row r="893" spans="1:6" x14ac:dyDescent="0.25">
      <c r="A893" t="s">
        <v>286</v>
      </c>
      <c r="B893" t="s">
        <v>15</v>
      </c>
      <c r="C893" t="s">
        <v>83</v>
      </c>
      <c r="D893" t="s">
        <v>85</v>
      </c>
      <c r="E893" t="s">
        <v>417</v>
      </c>
      <c r="F893">
        <v>597520</v>
      </c>
    </row>
    <row r="894" spans="1:6" x14ac:dyDescent="0.25">
      <c r="A894" t="s">
        <v>286</v>
      </c>
      <c r="B894" t="s">
        <v>15</v>
      </c>
      <c r="C894" t="s">
        <v>83</v>
      </c>
      <c r="D894" t="s">
        <v>85</v>
      </c>
      <c r="E894" t="s">
        <v>428</v>
      </c>
      <c r="F894">
        <v>597520</v>
      </c>
    </row>
    <row r="895" spans="1:6" x14ac:dyDescent="0.25">
      <c r="A895" t="s">
        <v>290</v>
      </c>
      <c r="B895" t="s">
        <v>15</v>
      </c>
      <c r="C895" t="s">
        <v>83</v>
      </c>
      <c r="D895" t="s">
        <v>86</v>
      </c>
      <c r="E895" t="s">
        <v>426</v>
      </c>
      <c r="F895">
        <v>597520</v>
      </c>
    </row>
    <row r="896" spans="1:6" x14ac:dyDescent="0.25">
      <c r="A896" t="s">
        <v>286</v>
      </c>
      <c r="B896" t="s">
        <v>15</v>
      </c>
      <c r="C896" t="s">
        <v>83</v>
      </c>
      <c r="D896" t="s">
        <v>85</v>
      </c>
      <c r="E896" t="s">
        <v>427</v>
      </c>
      <c r="F896">
        <v>597520</v>
      </c>
    </row>
    <row r="897" spans="1:6" x14ac:dyDescent="0.25">
      <c r="A897" t="s">
        <v>286</v>
      </c>
      <c r="B897" t="s">
        <v>15</v>
      </c>
      <c r="C897" t="s">
        <v>83</v>
      </c>
      <c r="D897" t="s">
        <v>86</v>
      </c>
      <c r="E897" t="s">
        <v>422</v>
      </c>
      <c r="F897">
        <v>597520</v>
      </c>
    </row>
    <row r="898" spans="1:6" x14ac:dyDescent="0.25">
      <c r="A898" t="s">
        <v>286</v>
      </c>
      <c r="B898" t="s">
        <v>15</v>
      </c>
      <c r="C898" t="s">
        <v>83</v>
      </c>
      <c r="D898" t="s">
        <v>85</v>
      </c>
      <c r="E898" t="s">
        <v>417</v>
      </c>
      <c r="F898">
        <v>597520</v>
      </c>
    </row>
    <row r="899" spans="1:6" x14ac:dyDescent="0.25">
      <c r="A899" t="s">
        <v>286</v>
      </c>
      <c r="B899" t="s">
        <v>15</v>
      </c>
      <c r="C899" t="s">
        <v>83</v>
      </c>
      <c r="D899" t="s">
        <v>85</v>
      </c>
      <c r="E899" t="s">
        <v>427</v>
      </c>
      <c r="F899">
        <v>597520</v>
      </c>
    </row>
    <row r="900" spans="1:6" x14ac:dyDescent="0.25">
      <c r="A900" t="s">
        <v>286</v>
      </c>
      <c r="B900" t="s">
        <v>15</v>
      </c>
      <c r="C900" t="s">
        <v>83</v>
      </c>
      <c r="D900" t="s">
        <v>85</v>
      </c>
      <c r="E900" t="s">
        <v>419</v>
      </c>
      <c r="F900">
        <v>597520</v>
      </c>
    </row>
    <row r="901" spans="1:6" x14ac:dyDescent="0.25">
      <c r="A901" t="s">
        <v>286</v>
      </c>
      <c r="B901" t="s">
        <v>15</v>
      </c>
      <c r="C901" t="s">
        <v>83</v>
      </c>
      <c r="D901" t="s">
        <v>85</v>
      </c>
      <c r="E901" t="s">
        <v>419</v>
      </c>
      <c r="F901">
        <v>597520</v>
      </c>
    </row>
    <row r="902" spans="1:6" x14ac:dyDescent="0.25">
      <c r="A902" t="s">
        <v>290</v>
      </c>
      <c r="B902" t="s">
        <v>15</v>
      </c>
      <c r="C902" t="s">
        <v>83</v>
      </c>
      <c r="D902" t="s">
        <v>85</v>
      </c>
      <c r="E902" t="s">
        <v>417</v>
      </c>
      <c r="F902">
        <v>597520</v>
      </c>
    </row>
    <row r="903" spans="1:6" x14ac:dyDescent="0.25">
      <c r="A903" t="s">
        <v>286</v>
      </c>
      <c r="B903" t="s">
        <v>15</v>
      </c>
      <c r="C903" t="s">
        <v>83</v>
      </c>
      <c r="D903" t="s">
        <v>85</v>
      </c>
      <c r="E903" t="s">
        <v>417</v>
      </c>
      <c r="F903">
        <v>597520</v>
      </c>
    </row>
    <row r="904" spans="1:6" x14ac:dyDescent="0.25">
      <c r="A904" t="s">
        <v>290</v>
      </c>
      <c r="B904" t="s">
        <v>15</v>
      </c>
      <c r="C904" t="s">
        <v>83</v>
      </c>
      <c r="D904" t="s">
        <v>84</v>
      </c>
      <c r="E904" t="s">
        <v>421</v>
      </c>
      <c r="F904">
        <v>597520</v>
      </c>
    </row>
    <row r="905" spans="1:6" x14ac:dyDescent="0.25">
      <c r="A905" t="s">
        <v>286</v>
      </c>
      <c r="B905" t="s">
        <v>15</v>
      </c>
      <c r="C905" t="s">
        <v>83</v>
      </c>
      <c r="D905" t="s">
        <v>86</v>
      </c>
      <c r="E905" t="s">
        <v>425</v>
      </c>
      <c r="F905">
        <v>597520</v>
      </c>
    </row>
    <row r="906" spans="1:6" x14ac:dyDescent="0.25">
      <c r="A906" t="s">
        <v>290</v>
      </c>
      <c r="B906" t="s">
        <v>15</v>
      </c>
      <c r="C906" t="s">
        <v>83</v>
      </c>
      <c r="D906" t="s">
        <v>86</v>
      </c>
      <c r="E906" t="s">
        <v>426</v>
      </c>
      <c r="F906">
        <v>597520</v>
      </c>
    </row>
    <row r="907" spans="1:6" x14ac:dyDescent="0.25">
      <c r="A907" t="s">
        <v>290</v>
      </c>
      <c r="B907" t="s">
        <v>15</v>
      </c>
      <c r="C907" t="s">
        <v>83</v>
      </c>
      <c r="D907" t="s">
        <v>85</v>
      </c>
      <c r="E907" t="s">
        <v>429</v>
      </c>
      <c r="F907">
        <v>597520</v>
      </c>
    </row>
    <row r="908" spans="1:6" x14ac:dyDescent="0.25">
      <c r="A908" t="s">
        <v>290</v>
      </c>
      <c r="B908" t="s">
        <v>15</v>
      </c>
      <c r="C908" t="s">
        <v>83</v>
      </c>
      <c r="D908" t="s">
        <v>86</v>
      </c>
      <c r="E908" t="s">
        <v>425</v>
      </c>
      <c r="F908">
        <v>597520</v>
      </c>
    </row>
    <row r="909" spans="1:6" x14ac:dyDescent="0.25">
      <c r="A909" t="s">
        <v>292</v>
      </c>
      <c r="B909" t="s">
        <v>15</v>
      </c>
      <c r="C909" t="s">
        <v>83</v>
      </c>
      <c r="D909" t="s">
        <v>86</v>
      </c>
      <c r="E909" t="s">
        <v>425</v>
      </c>
      <c r="F909">
        <v>597520</v>
      </c>
    </row>
    <row r="910" spans="1:6" x14ac:dyDescent="0.25">
      <c r="A910" t="s">
        <v>286</v>
      </c>
      <c r="B910" t="s">
        <v>15</v>
      </c>
      <c r="C910" t="s">
        <v>83</v>
      </c>
      <c r="D910" t="s">
        <v>86</v>
      </c>
      <c r="E910" t="s">
        <v>425</v>
      </c>
      <c r="F910">
        <v>597520</v>
      </c>
    </row>
    <row r="911" spans="1:6" x14ac:dyDescent="0.25">
      <c r="A911" t="s">
        <v>286</v>
      </c>
      <c r="B911" t="s">
        <v>15</v>
      </c>
      <c r="C911" t="s">
        <v>83</v>
      </c>
      <c r="D911" t="s">
        <v>84</v>
      </c>
      <c r="E911" t="s">
        <v>421</v>
      </c>
      <c r="F911">
        <v>597520</v>
      </c>
    </row>
    <row r="912" spans="1:6" x14ac:dyDescent="0.25">
      <c r="A912" t="s">
        <v>290</v>
      </c>
      <c r="B912" t="s">
        <v>15</v>
      </c>
      <c r="C912" t="s">
        <v>83</v>
      </c>
      <c r="D912" t="s">
        <v>85</v>
      </c>
      <c r="E912" t="s">
        <v>419</v>
      </c>
      <c r="F912">
        <v>597520</v>
      </c>
    </row>
    <row r="913" spans="1:6" x14ac:dyDescent="0.25">
      <c r="A913" t="s">
        <v>290</v>
      </c>
      <c r="B913" t="s">
        <v>15</v>
      </c>
      <c r="C913" t="s">
        <v>83</v>
      </c>
      <c r="D913" t="s">
        <v>86</v>
      </c>
      <c r="E913" t="s">
        <v>426</v>
      </c>
      <c r="F913">
        <v>597520</v>
      </c>
    </row>
    <row r="914" spans="1:6" x14ac:dyDescent="0.25">
      <c r="A914" t="s">
        <v>286</v>
      </c>
      <c r="B914" t="s">
        <v>15</v>
      </c>
      <c r="C914" t="s">
        <v>83</v>
      </c>
      <c r="D914" t="s">
        <v>86</v>
      </c>
      <c r="E914" t="s">
        <v>426</v>
      </c>
      <c r="F914">
        <v>597520</v>
      </c>
    </row>
    <row r="915" spans="1:6" x14ac:dyDescent="0.25">
      <c r="A915" t="s">
        <v>286</v>
      </c>
      <c r="B915" t="s">
        <v>15</v>
      </c>
      <c r="C915" t="s">
        <v>83</v>
      </c>
      <c r="D915" t="s">
        <v>85</v>
      </c>
      <c r="E915" t="s">
        <v>432</v>
      </c>
      <c r="F915">
        <v>597520</v>
      </c>
    </row>
    <row r="916" spans="1:6" x14ac:dyDescent="0.25">
      <c r="A916" t="s">
        <v>288</v>
      </c>
      <c r="B916" t="s">
        <v>15</v>
      </c>
      <c r="C916" t="s">
        <v>83</v>
      </c>
      <c r="D916" t="s">
        <v>85</v>
      </c>
      <c r="E916" t="s">
        <v>432</v>
      </c>
      <c r="F916">
        <v>597520</v>
      </c>
    </row>
    <row r="917" spans="1:6" x14ac:dyDescent="0.25">
      <c r="A917" t="s">
        <v>290</v>
      </c>
      <c r="B917" t="s">
        <v>15</v>
      </c>
      <c r="C917" t="s">
        <v>83</v>
      </c>
      <c r="D917" t="s">
        <v>86</v>
      </c>
      <c r="E917" t="s">
        <v>433</v>
      </c>
      <c r="F917">
        <v>597520</v>
      </c>
    </row>
    <row r="918" spans="1:6" x14ac:dyDescent="0.25">
      <c r="A918" t="s">
        <v>290</v>
      </c>
      <c r="B918" t="s">
        <v>15</v>
      </c>
      <c r="C918" t="s">
        <v>83</v>
      </c>
      <c r="D918" t="s">
        <v>86</v>
      </c>
      <c r="E918" t="s">
        <v>426</v>
      </c>
      <c r="F918">
        <v>597520</v>
      </c>
    </row>
    <row r="919" spans="1:6" x14ac:dyDescent="0.25">
      <c r="A919" t="s">
        <v>291</v>
      </c>
      <c r="B919" t="s">
        <v>15</v>
      </c>
      <c r="C919" t="s">
        <v>83</v>
      </c>
      <c r="D919" t="s">
        <v>85</v>
      </c>
      <c r="E919" t="s">
        <v>417</v>
      </c>
      <c r="F919">
        <v>597520</v>
      </c>
    </row>
    <row r="920" spans="1:6" x14ac:dyDescent="0.25">
      <c r="A920" t="s">
        <v>290</v>
      </c>
      <c r="B920" t="s">
        <v>15</v>
      </c>
      <c r="C920" t="s">
        <v>83</v>
      </c>
      <c r="D920" t="s">
        <v>86</v>
      </c>
      <c r="E920" t="s">
        <v>434</v>
      </c>
      <c r="F920">
        <v>597520</v>
      </c>
    </row>
    <row r="921" spans="1:6" x14ac:dyDescent="0.25">
      <c r="A921" t="s">
        <v>286</v>
      </c>
      <c r="B921" t="s">
        <v>15</v>
      </c>
      <c r="C921" t="s">
        <v>83</v>
      </c>
      <c r="D921" t="s">
        <v>84</v>
      </c>
      <c r="E921" t="s">
        <v>421</v>
      </c>
      <c r="F921">
        <v>597520</v>
      </c>
    </row>
    <row r="922" spans="1:6" x14ac:dyDescent="0.25">
      <c r="A922" t="s">
        <v>286</v>
      </c>
      <c r="B922" t="s">
        <v>15</v>
      </c>
      <c r="C922" t="s">
        <v>83</v>
      </c>
      <c r="D922" t="s">
        <v>86</v>
      </c>
      <c r="E922" t="s">
        <v>422</v>
      </c>
      <c r="F922">
        <v>597520</v>
      </c>
    </row>
    <row r="923" spans="1:6" x14ac:dyDescent="0.25">
      <c r="A923" t="s">
        <v>288</v>
      </c>
      <c r="B923" t="s">
        <v>15</v>
      </c>
      <c r="C923" t="s">
        <v>83</v>
      </c>
      <c r="D923" t="s">
        <v>86</v>
      </c>
      <c r="E923" t="s">
        <v>425</v>
      </c>
      <c r="F923">
        <v>597520</v>
      </c>
    </row>
    <row r="924" spans="1:6" x14ac:dyDescent="0.25">
      <c r="A924" t="s">
        <v>286</v>
      </c>
      <c r="B924" t="s">
        <v>15</v>
      </c>
      <c r="C924" t="s">
        <v>83</v>
      </c>
      <c r="D924" t="s">
        <v>86</v>
      </c>
      <c r="E924" t="s">
        <v>426</v>
      </c>
      <c r="F924">
        <v>597520</v>
      </c>
    </row>
    <row r="925" spans="1:6" x14ac:dyDescent="0.25">
      <c r="A925" t="s">
        <v>291</v>
      </c>
      <c r="B925" t="s">
        <v>15</v>
      </c>
      <c r="C925" t="s">
        <v>83</v>
      </c>
      <c r="D925" t="s">
        <v>86</v>
      </c>
      <c r="E925" t="s">
        <v>425</v>
      </c>
      <c r="F925">
        <v>597520</v>
      </c>
    </row>
    <row r="926" spans="1:6" x14ac:dyDescent="0.25">
      <c r="A926" t="s">
        <v>288</v>
      </c>
      <c r="B926" t="s">
        <v>15</v>
      </c>
      <c r="C926" t="s">
        <v>83</v>
      </c>
      <c r="D926" t="s">
        <v>86</v>
      </c>
      <c r="E926" t="s">
        <v>425</v>
      </c>
      <c r="F926">
        <v>597520</v>
      </c>
    </row>
    <row r="927" spans="1:6" x14ac:dyDescent="0.25">
      <c r="A927" t="s">
        <v>290</v>
      </c>
      <c r="B927" t="s">
        <v>15</v>
      </c>
      <c r="C927" t="s">
        <v>83</v>
      </c>
      <c r="D927" t="s">
        <v>85</v>
      </c>
      <c r="E927" t="s">
        <v>417</v>
      </c>
      <c r="F927">
        <v>597520</v>
      </c>
    </row>
    <row r="928" spans="1:6" x14ac:dyDescent="0.25">
      <c r="A928" t="s">
        <v>286</v>
      </c>
      <c r="B928" t="s">
        <v>15</v>
      </c>
      <c r="C928" t="s">
        <v>83</v>
      </c>
      <c r="D928" t="s">
        <v>84</v>
      </c>
      <c r="E928" t="s">
        <v>421</v>
      </c>
      <c r="F928">
        <v>597520</v>
      </c>
    </row>
    <row r="929" spans="1:6" x14ac:dyDescent="0.25">
      <c r="A929" t="s">
        <v>290</v>
      </c>
      <c r="B929" t="s">
        <v>15</v>
      </c>
      <c r="C929" t="s">
        <v>83</v>
      </c>
      <c r="D929" t="s">
        <v>84</v>
      </c>
      <c r="E929" t="s">
        <v>421</v>
      </c>
      <c r="F929">
        <v>597520</v>
      </c>
    </row>
    <row r="930" spans="1:6" x14ac:dyDescent="0.25">
      <c r="A930" t="s">
        <v>286</v>
      </c>
      <c r="B930" t="s">
        <v>15</v>
      </c>
      <c r="C930" t="s">
        <v>83</v>
      </c>
      <c r="D930" t="s">
        <v>85</v>
      </c>
      <c r="E930" t="s">
        <v>417</v>
      </c>
      <c r="F930">
        <v>597520</v>
      </c>
    </row>
    <row r="931" spans="1:6" x14ac:dyDescent="0.25">
      <c r="A931" t="s">
        <v>290</v>
      </c>
      <c r="B931" t="s">
        <v>15</v>
      </c>
      <c r="C931" t="s">
        <v>83</v>
      </c>
      <c r="D931" t="s">
        <v>85</v>
      </c>
      <c r="E931" t="s">
        <v>428</v>
      </c>
      <c r="F931">
        <v>597520</v>
      </c>
    </row>
    <row r="932" spans="1:6" x14ac:dyDescent="0.25">
      <c r="A932" t="s">
        <v>290</v>
      </c>
      <c r="B932" t="s">
        <v>15</v>
      </c>
      <c r="C932" t="s">
        <v>83</v>
      </c>
      <c r="D932" t="s">
        <v>85</v>
      </c>
      <c r="E932" t="s">
        <v>428</v>
      </c>
      <c r="F932">
        <v>597520</v>
      </c>
    </row>
    <row r="933" spans="1:6" x14ac:dyDescent="0.25">
      <c r="A933" t="s">
        <v>290</v>
      </c>
      <c r="B933" t="s">
        <v>15</v>
      </c>
      <c r="C933" t="s">
        <v>83</v>
      </c>
      <c r="D933" t="s">
        <v>86</v>
      </c>
      <c r="E933" t="s">
        <v>422</v>
      </c>
      <c r="F933">
        <v>597520</v>
      </c>
    </row>
    <row r="934" spans="1:6" x14ac:dyDescent="0.25">
      <c r="A934" t="s">
        <v>290</v>
      </c>
      <c r="B934" t="s">
        <v>15</v>
      </c>
      <c r="C934" t="s">
        <v>83</v>
      </c>
      <c r="D934" t="s">
        <v>85</v>
      </c>
      <c r="E934" t="s">
        <v>419</v>
      </c>
      <c r="F934">
        <v>597520</v>
      </c>
    </row>
    <row r="935" spans="1:6" x14ac:dyDescent="0.25">
      <c r="A935" t="s">
        <v>286</v>
      </c>
      <c r="B935" t="s">
        <v>15</v>
      </c>
      <c r="C935" t="s">
        <v>83</v>
      </c>
      <c r="D935" t="s">
        <v>85</v>
      </c>
      <c r="E935" t="s">
        <v>417</v>
      </c>
      <c r="F935">
        <v>597520</v>
      </c>
    </row>
    <row r="936" spans="1:6" x14ac:dyDescent="0.25">
      <c r="A936" t="s">
        <v>290</v>
      </c>
      <c r="B936" t="s">
        <v>15</v>
      </c>
      <c r="C936" t="s">
        <v>83</v>
      </c>
      <c r="D936" t="s">
        <v>85</v>
      </c>
      <c r="E936" t="s">
        <v>435</v>
      </c>
      <c r="F936">
        <v>597520</v>
      </c>
    </row>
    <row r="937" spans="1:6" x14ac:dyDescent="0.25">
      <c r="A937" t="s">
        <v>286</v>
      </c>
      <c r="B937" t="s">
        <v>15</v>
      </c>
      <c r="C937" t="s">
        <v>83</v>
      </c>
      <c r="D937" t="s">
        <v>85</v>
      </c>
      <c r="E937" t="s">
        <v>435</v>
      </c>
      <c r="F937">
        <v>597520</v>
      </c>
    </row>
    <row r="938" spans="1:6" x14ac:dyDescent="0.25">
      <c r="A938" t="s">
        <v>290</v>
      </c>
      <c r="B938" t="s">
        <v>15</v>
      </c>
      <c r="C938" t="s">
        <v>83</v>
      </c>
      <c r="D938" t="s">
        <v>85</v>
      </c>
      <c r="E938" t="s">
        <v>427</v>
      </c>
      <c r="F938">
        <v>597520</v>
      </c>
    </row>
    <row r="939" spans="1:6" x14ac:dyDescent="0.25">
      <c r="A939" t="s">
        <v>292</v>
      </c>
      <c r="B939" t="s">
        <v>15</v>
      </c>
      <c r="C939" t="s">
        <v>83</v>
      </c>
      <c r="D939" t="s">
        <v>85</v>
      </c>
      <c r="E939" t="s">
        <v>417</v>
      </c>
      <c r="F939">
        <v>597520</v>
      </c>
    </row>
    <row r="940" spans="1:6" x14ac:dyDescent="0.25">
      <c r="A940" t="s">
        <v>290</v>
      </c>
      <c r="B940" t="s">
        <v>15</v>
      </c>
      <c r="C940" t="s">
        <v>83</v>
      </c>
      <c r="D940" t="s">
        <v>85</v>
      </c>
      <c r="E940" t="s">
        <v>428</v>
      </c>
      <c r="F940">
        <v>597520</v>
      </c>
    </row>
    <row r="941" spans="1:6" x14ac:dyDescent="0.25">
      <c r="A941" t="s">
        <v>290</v>
      </c>
      <c r="B941" t="s">
        <v>15</v>
      </c>
      <c r="C941" t="s">
        <v>83</v>
      </c>
      <c r="D941" t="s">
        <v>84</v>
      </c>
      <c r="E941" t="s">
        <v>421</v>
      </c>
      <c r="F941">
        <v>597520</v>
      </c>
    </row>
    <row r="942" spans="1:6" x14ac:dyDescent="0.25">
      <c r="A942" t="s">
        <v>286</v>
      </c>
      <c r="B942" t="s">
        <v>15</v>
      </c>
      <c r="C942" t="s">
        <v>83</v>
      </c>
      <c r="D942" t="s">
        <v>85</v>
      </c>
      <c r="E942" t="s">
        <v>417</v>
      </c>
      <c r="F942">
        <v>597520</v>
      </c>
    </row>
    <row r="943" spans="1:6" x14ac:dyDescent="0.25">
      <c r="A943" t="s">
        <v>286</v>
      </c>
      <c r="B943" t="s">
        <v>15</v>
      </c>
      <c r="C943" t="s">
        <v>83</v>
      </c>
      <c r="D943" t="s">
        <v>85</v>
      </c>
      <c r="E943" t="s">
        <v>428</v>
      </c>
      <c r="F943">
        <v>597520</v>
      </c>
    </row>
    <row r="944" spans="1:6" x14ac:dyDescent="0.25">
      <c r="A944" t="s">
        <v>286</v>
      </c>
      <c r="B944" t="s">
        <v>15</v>
      </c>
      <c r="C944" t="s">
        <v>83</v>
      </c>
      <c r="D944" t="s">
        <v>84</v>
      </c>
      <c r="E944" t="s">
        <v>424</v>
      </c>
      <c r="F944">
        <v>597520</v>
      </c>
    </row>
    <row r="945" spans="1:6" x14ac:dyDescent="0.25">
      <c r="A945" t="s">
        <v>290</v>
      </c>
      <c r="B945" t="s">
        <v>15</v>
      </c>
      <c r="C945" t="s">
        <v>83</v>
      </c>
      <c r="D945" t="s">
        <v>85</v>
      </c>
      <c r="E945" t="s">
        <v>436</v>
      </c>
      <c r="F945">
        <v>597520</v>
      </c>
    </row>
    <row r="946" spans="1:6" x14ac:dyDescent="0.25">
      <c r="A946" t="s">
        <v>290</v>
      </c>
      <c r="B946" t="s">
        <v>15</v>
      </c>
      <c r="C946" t="s">
        <v>83</v>
      </c>
      <c r="D946" t="s">
        <v>85</v>
      </c>
      <c r="E946" t="s">
        <v>417</v>
      </c>
      <c r="F946">
        <v>597520</v>
      </c>
    </row>
    <row r="947" spans="1:6" x14ac:dyDescent="0.25">
      <c r="A947" t="s">
        <v>290</v>
      </c>
      <c r="B947" t="s">
        <v>15</v>
      </c>
      <c r="C947" t="s">
        <v>83</v>
      </c>
      <c r="D947" t="s">
        <v>86</v>
      </c>
      <c r="E947" t="s">
        <v>425</v>
      </c>
      <c r="F947">
        <v>597520</v>
      </c>
    </row>
    <row r="948" spans="1:6" x14ac:dyDescent="0.25">
      <c r="A948" t="s">
        <v>290</v>
      </c>
      <c r="B948" t="s">
        <v>15</v>
      </c>
      <c r="C948" t="s">
        <v>83</v>
      </c>
      <c r="D948" t="s">
        <v>85</v>
      </c>
      <c r="E948" t="s">
        <v>428</v>
      </c>
      <c r="F948">
        <v>597520</v>
      </c>
    </row>
    <row r="949" spans="1:6" x14ac:dyDescent="0.25">
      <c r="A949" t="s">
        <v>290</v>
      </c>
      <c r="B949" t="s">
        <v>15</v>
      </c>
      <c r="C949" t="s">
        <v>83</v>
      </c>
      <c r="D949" t="s">
        <v>85</v>
      </c>
      <c r="E949" t="s">
        <v>437</v>
      </c>
      <c r="F949">
        <v>597520</v>
      </c>
    </row>
    <row r="950" spans="1:6" x14ac:dyDescent="0.25">
      <c r="A950" t="s">
        <v>290</v>
      </c>
      <c r="B950" t="s">
        <v>15</v>
      </c>
      <c r="C950" t="s">
        <v>83</v>
      </c>
      <c r="D950" t="s">
        <v>85</v>
      </c>
      <c r="E950" t="s">
        <v>428</v>
      </c>
      <c r="F950">
        <v>597520</v>
      </c>
    </row>
    <row r="951" spans="1:6" x14ac:dyDescent="0.25">
      <c r="A951" t="s">
        <v>290</v>
      </c>
      <c r="B951" t="s">
        <v>15</v>
      </c>
      <c r="C951" t="s">
        <v>83</v>
      </c>
      <c r="D951" t="s">
        <v>85</v>
      </c>
      <c r="E951" t="s">
        <v>429</v>
      </c>
      <c r="F951">
        <v>597520</v>
      </c>
    </row>
    <row r="952" spans="1:6" x14ac:dyDescent="0.25">
      <c r="A952" t="s">
        <v>290</v>
      </c>
      <c r="B952" t="s">
        <v>15</v>
      </c>
      <c r="C952" t="s">
        <v>83</v>
      </c>
      <c r="D952" t="s">
        <v>85</v>
      </c>
      <c r="E952" t="s">
        <v>438</v>
      </c>
      <c r="F952">
        <v>597520</v>
      </c>
    </row>
    <row r="953" spans="1:6" x14ac:dyDescent="0.25">
      <c r="A953" t="s">
        <v>290</v>
      </c>
      <c r="B953" t="s">
        <v>15</v>
      </c>
      <c r="C953" t="s">
        <v>83</v>
      </c>
      <c r="D953" t="s">
        <v>85</v>
      </c>
      <c r="E953" t="s">
        <v>428</v>
      </c>
      <c r="F953">
        <v>597520</v>
      </c>
    </row>
    <row r="954" spans="1:6" x14ac:dyDescent="0.25">
      <c r="A954" t="s">
        <v>290</v>
      </c>
      <c r="B954" t="s">
        <v>15</v>
      </c>
      <c r="C954" t="s">
        <v>83</v>
      </c>
      <c r="D954" t="s">
        <v>84</v>
      </c>
      <c r="E954" t="s">
        <v>421</v>
      </c>
      <c r="F954">
        <v>597520</v>
      </c>
    </row>
    <row r="955" spans="1:6" x14ac:dyDescent="0.25">
      <c r="A955" t="s">
        <v>290</v>
      </c>
      <c r="B955" t="s">
        <v>15</v>
      </c>
      <c r="C955" t="s">
        <v>83</v>
      </c>
      <c r="D955" t="s">
        <v>85</v>
      </c>
      <c r="E955" t="s">
        <v>429</v>
      </c>
      <c r="F955">
        <v>597520</v>
      </c>
    </row>
    <row r="956" spans="1:6" x14ac:dyDescent="0.25">
      <c r="A956" t="s">
        <v>290</v>
      </c>
      <c r="B956" t="s">
        <v>15</v>
      </c>
      <c r="C956" t="s">
        <v>83</v>
      </c>
      <c r="D956" t="s">
        <v>85</v>
      </c>
      <c r="E956" t="s">
        <v>417</v>
      </c>
      <c r="F956">
        <v>597520</v>
      </c>
    </row>
    <row r="957" spans="1:6" x14ac:dyDescent="0.25">
      <c r="A957" t="s">
        <v>290</v>
      </c>
      <c r="B957" t="s">
        <v>15</v>
      </c>
      <c r="C957" t="s">
        <v>83</v>
      </c>
      <c r="D957" t="s">
        <v>86</v>
      </c>
      <c r="E957" t="s">
        <v>425</v>
      </c>
      <c r="F957">
        <v>597520</v>
      </c>
    </row>
    <row r="958" spans="1:6" x14ac:dyDescent="0.25">
      <c r="A958" t="s">
        <v>290</v>
      </c>
      <c r="B958" t="s">
        <v>15</v>
      </c>
      <c r="C958" t="s">
        <v>83</v>
      </c>
      <c r="D958" t="s">
        <v>85</v>
      </c>
      <c r="E958" t="s">
        <v>435</v>
      </c>
      <c r="F958">
        <v>597520</v>
      </c>
    </row>
    <row r="959" spans="1:6" x14ac:dyDescent="0.25">
      <c r="A959" t="s">
        <v>288</v>
      </c>
      <c r="B959" t="s">
        <v>15</v>
      </c>
      <c r="C959" t="s">
        <v>83</v>
      </c>
      <c r="D959" t="s">
        <v>85</v>
      </c>
      <c r="E959" t="s">
        <v>432</v>
      </c>
      <c r="F959">
        <v>597520</v>
      </c>
    </row>
    <row r="960" spans="1:6" x14ac:dyDescent="0.25">
      <c r="A960" t="s">
        <v>290</v>
      </c>
      <c r="B960" t="s">
        <v>15</v>
      </c>
      <c r="C960" t="s">
        <v>83</v>
      </c>
      <c r="D960" t="s">
        <v>84</v>
      </c>
      <c r="E960" t="s">
        <v>424</v>
      </c>
      <c r="F960">
        <v>597520</v>
      </c>
    </row>
    <row r="961" spans="1:6" x14ac:dyDescent="0.25">
      <c r="A961" t="s">
        <v>290</v>
      </c>
      <c r="B961" t="s">
        <v>15</v>
      </c>
      <c r="C961" t="s">
        <v>83</v>
      </c>
      <c r="D961" t="s">
        <v>85</v>
      </c>
      <c r="E961" t="s">
        <v>417</v>
      </c>
      <c r="F961">
        <v>597520</v>
      </c>
    </row>
    <row r="962" spans="1:6" x14ac:dyDescent="0.25">
      <c r="A962" t="s">
        <v>290</v>
      </c>
      <c r="B962" t="s">
        <v>15</v>
      </c>
      <c r="C962" t="s">
        <v>83</v>
      </c>
      <c r="D962" t="s">
        <v>85</v>
      </c>
      <c r="E962" t="s">
        <v>419</v>
      </c>
      <c r="F962">
        <v>597520</v>
      </c>
    </row>
    <row r="963" spans="1:6" x14ac:dyDescent="0.25">
      <c r="A963" t="s">
        <v>290</v>
      </c>
      <c r="B963" t="s">
        <v>15</v>
      </c>
      <c r="C963" t="s">
        <v>83</v>
      </c>
      <c r="D963" t="s">
        <v>84</v>
      </c>
      <c r="E963" t="s">
        <v>424</v>
      </c>
      <c r="F963">
        <v>597520</v>
      </c>
    </row>
    <row r="964" spans="1:6" x14ac:dyDescent="0.25">
      <c r="A964" t="s">
        <v>290</v>
      </c>
      <c r="B964" t="s">
        <v>15</v>
      </c>
      <c r="C964" t="s">
        <v>83</v>
      </c>
      <c r="D964" t="s">
        <v>86</v>
      </c>
      <c r="E964" t="s">
        <v>425</v>
      </c>
      <c r="F964">
        <v>597520</v>
      </c>
    </row>
    <row r="965" spans="1:6" x14ac:dyDescent="0.25">
      <c r="A965" t="s">
        <v>291</v>
      </c>
      <c r="B965" t="s">
        <v>15</v>
      </c>
      <c r="C965" t="s">
        <v>83</v>
      </c>
      <c r="D965" t="s">
        <v>85</v>
      </c>
      <c r="E965" t="s">
        <v>428</v>
      </c>
      <c r="F965">
        <v>597520</v>
      </c>
    </row>
    <row r="966" spans="1:6" x14ac:dyDescent="0.25">
      <c r="A966" t="s">
        <v>290</v>
      </c>
      <c r="B966" t="s">
        <v>15</v>
      </c>
      <c r="C966" t="s">
        <v>83</v>
      </c>
      <c r="D966" t="s">
        <v>84</v>
      </c>
      <c r="E966" t="s">
        <v>421</v>
      </c>
      <c r="F966">
        <v>597520</v>
      </c>
    </row>
    <row r="967" spans="1:6" x14ac:dyDescent="0.25">
      <c r="A967" t="s">
        <v>290</v>
      </c>
      <c r="B967" t="s">
        <v>15</v>
      </c>
      <c r="C967" t="s">
        <v>83</v>
      </c>
      <c r="D967" t="s">
        <v>85</v>
      </c>
      <c r="E967" t="s">
        <v>432</v>
      </c>
      <c r="F967">
        <v>597520</v>
      </c>
    </row>
    <row r="968" spans="1:6" x14ac:dyDescent="0.25">
      <c r="A968" t="s">
        <v>290</v>
      </c>
      <c r="B968" t="s">
        <v>15</v>
      </c>
      <c r="C968" t="s">
        <v>83</v>
      </c>
      <c r="D968" t="s">
        <v>86</v>
      </c>
      <c r="E968" t="s">
        <v>426</v>
      </c>
      <c r="F968">
        <v>597520</v>
      </c>
    </row>
    <row r="969" spans="1:6" x14ac:dyDescent="0.25">
      <c r="A969" t="s">
        <v>290</v>
      </c>
      <c r="B969" t="s">
        <v>15</v>
      </c>
      <c r="C969" t="s">
        <v>83</v>
      </c>
      <c r="D969" t="s">
        <v>86</v>
      </c>
      <c r="E969" t="s">
        <v>425</v>
      </c>
      <c r="F969">
        <v>597520</v>
      </c>
    </row>
    <row r="970" spans="1:6" x14ac:dyDescent="0.25">
      <c r="A970" t="s">
        <v>290</v>
      </c>
      <c r="B970" t="s">
        <v>15</v>
      </c>
      <c r="C970" t="s">
        <v>83</v>
      </c>
      <c r="D970" t="s">
        <v>85</v>
      </c>
      <c r="E970" t="s">
        <v>419</v>
      </c>
      <c r="F970">
        <v>597520</v>
      </c>
    </row>
    <row r="971" spans="1:6" x14ac:dyDescent="0.25">
      <c r="A971" t="s">
        <v>290</v>
      </c>
      <c r="B971" t="s">
        <v>15</v>
      </c>
      <c r="C971" t="s">
        <v>83</v>
      </c>
      <c r="D971" t="s">
        <v>84</v>
      </c>
      <c r="E971" t="s">
        <v>421</v>
      </c>
      <c r="F971">
        <v>597520</v>
      </c>
    </row>
    <row r="972" spans="1:6" x14ac:dyDescent="0.25">
      <c r="A972" t="s">
        <v>288</v>
      </c>
      <c r="B972" t="s">
        <v>15</v>
      </c>
      <c r="C972" t="s">
        <v>83</v>
      </c>
      <c r="D972" t="s">
        <v>84</v>
      </c>
      <c r="E972" t="s">
        <v>421</v>
      </c>
      <c r="F972">
        <v>597520</v>
      </c>
    </row>
    <row r="973" spans="1:6" x14ac:dyDescent="0.25">
      <c r="A973" t="s">
        <v>290</v>
      </c>
      <c r="B973" t="s">
        <v>15</v>
      </c>
      <c r="C973" t="s">
        <v>83</v>
      </c>
      <c r="D973" t="s">
        <v>85</v>
      </c>
      <c r="E973" t="s">
        <v>429</v>
      </c>
      <c r="F973">
        <v>597520</v>
      </c>
    </row>
    <row r="974" spans="1:6" x14ac:dyDescent="0.25">
      <c r="A974" t="s">
        <v>290</v>
      </c>
      <c r="B974" t="s">
        <v>15</v>
      </c>
      <c r="C974" t="s">
        <v>83</v>
      </c>
      <c r="D974" t="s">
        <v>85</v>
      </c>
      <c r="E974" t="s">
        <v>432</v>
      </c>
      <c r="F974">
        <v>597520</v>
      </c>
    </row>
    <row r="975" spans="1:6" x14ac:dyDescent="0.25">
      <c r="A975" t="s">
        <v>290</v>
      </c>
      <c r="B975" t="s">
        <v>15</v>
      </c>
      <c r="C975" t="s">
        <v>83</v>
      </c>
      <c r="D975" t="s">
        <v>85</v>
      </c>
      <c r="E975" t="s">
        <v>419</v>
      </c>
      <c r="F975">
        <v>597520</v>
      </c>
    </row>
    <row r="976" spans="1:6" x14ac:dyDescent="0.25">
      <c r="A976" t="s">
        <v>290</v>
      </c>
      <c r="B976" t="s">
        <v>15</v>
      </c>
      <c r="C976" t="s">
        <v>83</v>
      </c>
      <c r="D976" t="s">
        <v>85</v>
      </c>
      <c r="E976" t="s">
        <v>417</v>
      </c>
      <c r="F976">
        <v>597520</v>
      </c>
    </row>
    <row r="977" spans="1:6" x14ac:dyDescent="0.25">
      <c r="A977" t="s">
        <v>290</v>
      </c>
      <c r="B977" t="s">
        <v>15</v>
      </c>
      <c r="C977" t="s">
        <v>83</v>
      </c>
      <c r="D977" t="s">
        <v>85</v>
      </c>
      <c r="E977" t="s">
        <v>436</v>
      </c>
      <c r="F977">
        <v>597520</v>
      </c>
    </row>
    <row r="978" spans="1:6" x14ac:dyDescent="0.25">
      <c r="A978" t="s">
        <v>290</v>
      </c>
      <c r="B978" t="s">
        <v>15</v>
      </c>
      <c r="C978" t="s">
        <v>83</v>
      </c>
      <c r="D978" t="s">
        <v>86</v>
      </c>
      <c r="E978" t="s">
        <v>425</v>
      </c>
      <c r="F978">
        <v>597520</v>
      </c>
    </row>
    <row r="979" spans="1:6" x14ac:dyDescent="0.25">
      <c r="A979" t="s">
        <v>290</v>
      </c>
      <c r="B979" t="s">
        <v>15</v>
      </c>
      <c r="C979" t="s">
        <v>83</v>
      </c>
      <c r="D979" t="s">
        <v>84</v>
      </c>
      <c r="E979" t="s">
        <v>421</v>
      </c>
      <c r="F979">
        <v>597520</v>
      </c>
    </row>
    <row r="980" spans="1:6" x14ac:dyDescent="0.25">
      <c r="A980" t="s">
        <v>290</v>
      </c>
      <c r="B980" t="s">
        <v>15</v>
      </c>
      <c r="C980" t="s">
        <v>83</v>
      </c>
      <c r="D980" t="s">
        <v>84</v>
      </c>
      <c r="E980" t="s">
        <v>421</v>
      </c>
      <c r="F980">
        <v>597520</v>
      </c>
    </row>
    <row r="981" spans="1:6" x14ac:dyDescent="0.25">
      <c r="A981" t="s">
        <v>290</v>
      </c>
      <c r="B981" t="s">
        <v>15</v>
      </c>
      <c r="C981" t="s">
        <v>83</v>
      </c>
      <c r="D981" t="s">
        <v>85</v>
      </c>
      <c r="E981" t="s">
        <v>419</v>
      </c>
      <c r="F981">
        <v>597520</v>
      </c>
    </row>
    <row r="982" spans="1:6" x14ac:dyDescent="0.25">
      <c r="A982" t="s">
        <v>291</v>
      </c>
      <c r="B982" t="s">
        <v>15</v>
      </c>
      <c r="C982" t="s">
        <v>83</v>
      </c>
      <c r="D982" t="s">
        <v>86</v>
      </c>
      <c r="E982" t="s">
        <v>425</v>
      </c>
      <c r="F982">
        <v>597520</v>
      </c>
    </row>
    <row r="983" spans="1:6" x14ac:dyDescent="0.25">
      <c r="A983" t="s">
        <v>290</v>
      </c>
      <c r="B983" t="s">
        <v>15</v>
      </c>
      <c r="C983" t="s">
        <v>83</v>
      </c>
      <c r="D983" t="s">
        <v>84</v>
      </c>
      <c r="E983" t="s">
        <v>421</v>
      </c>
      <c r="F983">
        <v>597520</v>
      </c>
    </row>
    <row r="984" spans="1:6" x14ac:dyDescent="0.25">
      <c r="A984" t="s">
        <v>290</v>
      </c>
      <c r="B984" t="s">
        <v>15</v>
      </c>
      <c r="C984" t="s">
        <v>83</v>
      </c>
      <c r="D984" t="s">
        <v>84</v>
      </c>
      <c r="E984" t="s">
        <v>424</v>
      </c>
      <c r="F984">
        <v>597520</v>
      </c>
    </row>
    <row r="985" spans="1:6" x14ac:dyDescent="0.25">
      <c r="A985" t="s">
        <v>292</v>
      </c>
      <c r="B985" t="s">
        <v>15</v>
      </c>
      <c r="C985" t="s">
        <v>83</v>
      </c>
      <c r="D985" t="s">
        <v>84</v>
      </c>
      <c r="E985" t="s">
        <v>421</v>
      </c>
      <c r="F985">
        <v>597520</v>
      </c>
    </row>
    <row r="986" spans="1:6" x14ac:dyDescent="0.25">
      <c r="A986" t="s">
        <v>290</v>
      </c>
      <c r="B986" t="s">
        <v>15</v>
      </c>
      <c r="C986" t="s">
        <v>83</v>
      </c>
      <c r="D986" t="s">
        <v>86</v>
      </c>
      <c r="E986" t="s">
        <v>426</v>
      </c>
      <c r="F986">
        <v>597520</v>
      </c>
    </row>
    <row r="987" spans="1:6" x14ac:dyDescent="0.25">
      <c r="A987" t="s">
        <v>288</v>
      </c>
      <c r="B987" t="s">
        <v>15</v>
      </c>
      <c r="C987" t="s">
        <v>83</v>
      </c>
      <c r="D987" t="s">
        <v>86</v>
      </c>
      <c r="E987" t="s">
        <v>426</v>
      </c>
      <c r="F987">
        <v>597520</v>
      </c>
    </row>
    <row r="988" spans="1:6" x14ac:dyDescent="0.25">
      <c r="A988" t="s">
        <v>290</v>
      </c>
      <c r="B988" t="s">
        <v>15</v>
      </c>
      <c r="C988" t="s">
        <v>83</v>
      </c>
      <c r="D988" t="s">
        <v>84</v>
      </c>
      <c r="E988" t="s">
        <v>421</v>
      </c>
      <c r="F988">
        <v>597520</v>
      </c>
    </row>
    <row r="989" spans="1:6" x14ac:dyDescent="0.25">
      <c r="A989" t="s">
        <v>291</v>
      </c>
      <c r="B989" t="s">
        <v>15</v>
      </c>
      <c r="C989" t="s">
        <v>83</v>
      </c>
      <c r="D989" t="s">
        <v>86</v>
      </c>
      <c r="E989" t="s">
        <v>422</v>
      </c>
      <c r="F989">
        <v>597520</v>
      </c>
    </row>
    <row r="990" spans="1:6" x14ac:dyDescent="0.25">
      <c r="A990" t="s">
        <v>290</v>
      </c>
      <c r="B990" t="s">
        <v>15</v>
      </c>
      <c r="C990" t="s">
        <v>83</v>
      </c>
      <c r="D990" t="s">
        <v>84</v>
      </c>
      <c r="E990" t="s">
        <v>421</v>
      </c>
      <c r="F990">
        <v>597520</v>
      </c>
    </row>
    <row r="991" spans="1:6" x14ac:dyDescent="0.25">
      <c r="A991" t="s">
        <v>288</v>
      </c>
      <c r="B991" t="s">
        <v>15</v>
      </c>
      <c r="C991" t="s">
        <v>83</v>
      </c>
      <c r="D991" t="s">
        <v>85</v>
      </c>
      <c r="E991" t="s">
        <v>429</v>
      </c>
      <c r="F991">
        <v>597520</v>
      </c>
    </row>
    <row r="992" spans="1:6" x14ac:dyDescent="0.25">
      <c r="A992" t="s">
        <v>288</v>
      </c>
      <c r="B992" t="s">
        <v>15</v>
      </c>
      <c r="C992" t="s">
        <v>83</v>
      </c>
      <c r="D992" t="s">
        <v>86</v>
      </c>
      <c r="E992" t="s">
        <v>439</v>
      </c>
      <c r="F992">
        <v>597520</v>
      </c>
    </row>
    <row r="993" spans="1:6" x14ac:dyDescent="0.25">
      <c r="A993" t="s">
        <v>292</v>
      </c>
      <c r="B993" t="s">
        <v>15</v>
      </c>
      <c r="C993" t="s">
        <v>83</v>
      </c>
      <c r="D993" t="s">
        <v>86</v>
      </c>
      <c r="E993" t="s">
        <v>426</v>
      </c>
      <c r="F993">
        <v>597520</v>
      </c>
    </row>
    <row r="994" spans="1:6" x14ac:dyDescent="0.25">
      <c r="A994" t="s">
        <v>291</v>
      </c>
      <c r="B994" t="s">
        <v>15</v>
      </c>
      <c r="C994" t="s">
        <v>83</v>
      </c>
      <c r="D994" t="s">
        <v>85</v>
      </c>
      <c r="E994" t="s">
        <v>419</v>
      </c>
      <c r="F994">
        <v>597520</v>
      </c>
    </row>
    <row r="995" spans="1:6" x14ac:dyDescent="0.25">
      <c r="A995" t="s">
        <v>290</v>
      </c>
      <c r="B995" t="s">
        <v>15</v>
      </c>
      <c r="C995" t="s">
        <v>83</v>
      </c>
      <c r="D995" t="s">
        <v>85</v>
      </c>
      <c r="E995" t="s">
        <v>417</v>
      </c>
      <c r="F995">
        <v>597520</v>
      </c>
    </row>
    <row r="996" spans="1:6" x14ac:dyDescent="0.25">
      <c r="A996" t="s">
        <v>290</v>
      </c>
      <c r="B996" t="s">
        <v>15</v>
      </c>
      <c r="C996" t="s">
        <v>83</v>
      </c>
      <c r="D996" t="s">
        <v>85</v>
      </c>
      <c r="E996" t="s">
        <v>435</v>
      </c>
      <c r="F996">
        <v>597520</v>
      </c>
    </row>
    <row r="997" spans="1:6" x14ac:dyDescent="0.25">
      <c r="A997" t="s">
        <v>290</v>
      </c>
      <c r="B997" t="s">
        <v>15</v>
      </c>
      <c r="C997" t="s">
        <v>83</v>
      </c>
      <c r="D997" t="s">
        <v>85</v>
      </c>
      <c r="E997" t="s">
        <v>440</v>
      </c>
      <c r="F997">
        <v>597520</v>
      </c>
    </row>
    <row r="998" spans="1:6" x14ac:dyDescent="0.25">
      <c r="A998" t="s">
        <v>290</v>
      </c>
      <c r="B998" t="s">
        <v>15</v>
      </c>
      <c r="C998" t="s">
        <v>83</v>
      </c>
      <c r="D998" t="s">
        <v>85</v>
      </c>
      <c r="E998" t="s">
        <v>419</v>
      </c>
      <c r="F998">
        <v>597520</v>
      </c>
    </row>
    <row r="999" spans="1:6" x14ac:dyDescent="0.25">
      <c r="A999" t="s">
        <v>290</v>
      </c>
      <c r="B999" t="s">
        <v>15</v>
      </c>
      <c r="C999" t="s">
        <v>83</v>
      </c>
      <c r="D999" t="s">
        <v>85</v>
      </c>
      <c r="E999" t="s">
        <v>428</v>
      </c>
      <c r="F999">
        <v>597520</v>
      </c>
    </row>
    <row r="1000" spans="1:6" x14ac:dyDescent="0.25">
      <c r="A1000" t="s">
        <v>290</v>
      </c>
      <c r="B1000" t="s">
        <v>15</v>
      </c>
      <c r="C1000" t="s">
        <v>83</v>
      </c>
      <c r="D1000" t="s">
        <v>86</v>
      </c>
      <c r="E1000" t="s">
        <v>441</v>
      </c>
      <c r="F1000">
        <v>597520</v>
      </c>
    </row>
    <row r="1001" spans="1:6" x14ac:dyDescent="0.25">
      <c r="A1001" t="s">
        <v>291</v>
      </c>
      <c r="B1001" t="s">
        <v>15</v>
      </c>
      <c r="C1001" t="s">
        <v>83</v>
      </c>
      <c r="D1001" t="s">
        <v>84</v>
      </c>
      <c r="E1001" t="s">
        <v>424</v>
      </c>
      <c r="F1001">
        <v>597520</v>
      </c>
    </row>
    <row r="1002" spans="1:6" x14ac:dyDescent="0.25">
      <c r="A1002" t="s">
        <v>288</v>
      </c>
      <c r="B1002" t="s">
        <v>15</v>
      </c>
      <c r="C1002" t="s">
        <v>83</v>
      </c>
      <c r="D1002" t="s">
        <v>84</v>
      </c>
      <c r="E1002" t="s">
        <v>424</v>
      </c>
      <c r="F1002">
        <v>597520</v>
      </c>
    </row>
    <row r="1003" spans="1:6" x14ac:dyDescent="0.25">
      <c r="A1003" t="s">
        <v>288</v>
      </c>
      <c r="B1003" t="s">
        <v>15</v>
      </c>
      <c r="C1003" t="s">
        <v>83</v>
      </c>
      <c r="D1003" t="s">
        <v>85</v>
      </c>
      <c r="E1003" t="s">
        <v>428</v>
      </c>
      <c r="F1003">
        <v>597520</v>
      </c>
    </row>
    <row r="1004" spans="1:6" x14ac:dyDescent="0.25">
      <c r="A1004" t="s">
        <v>291</v>
      </c>
      <c r="B1004" t="s">
        <v>15</v>
      </c>
      <c r="C1004" t="s">
        <v>83</v>
      </c>
      <c r="D1004" t="s">
        <v>85</v>
      </c>
      <c r="E1004" t="s">
        <v>429</v>
      </c>
      <c r="F1004">
        <v>597520</v>
      </c>
    </row>
    <row r="1005" spans="1:6" x14ac:dyDescent="0.25">
      <c r="A1005" t="s">
        <v>291</v>
      </c>
      <c r="B1005" t="s">
        <v>15</v>
      </c>
      <c r="C1005" t="s">
        <v>83</v>
      </c>
      <c r="D1005" t="s">
        <v>85</v>
      </c>
      <c r="E1005" t="s">
        <v>429</v>
      </c>
      <c r="F1005">
        <v>597520</v>
      </c>
    </row>
    <row r="1006" spans="1:6" x14ac:dyDescent="0.25">
      <c r="A1006" t="s">
        <v>288</v>
      </c>
      <c r="B1006" t="s">
        <v>15</v>
      </c>
      <c r="C1006" t="s">
        <v>83</v>
      </c>
      <c r="D1006" t="s">
        <v>85</v>
      </c>
      <c r="E1006" t="s">
        <v>417</v>
      </c>
      <c r="F1006">
        <v>597520</v>
      </c>
    </row>
    <row r="1007" spans="1:6" x14ac:dyDescent="0.25">
      <c r="A1007" t="s">
        <v>290</v>
      </c>
      <c r="B1007" t="s">
        <v>15</v>
      </c>
      <c r="C1007" t="s">
        <v>83</v>
      </c>
      <c r="D1007" t="s">
        <v>86</v>
      </c>
      <c r="E1007" t="s">
        <v>425</v>
      </c>
      <c r="F1007">
        <v>597520</v>
      </c>
    </row>
    <row r="1008" spans="1:6" x14ac:dyDescent="0.25">
      <c r="A1008" t="s">
        <v>290</v>
      </c>
      <c r="B1008" t="s">
        <v>15</v>
      </c>
      <c r="C1008" t="s">
        <v>83</v>
      </c>
      <c r="D1008" t="s">
        <v>85</v>
      </c>
      <c r="E1008" t="s">
        <v>427</v>
      </c>
      <c r="F1008">
        <v>597520</v>
      </c>
    </row>
    <row r="1009" spans="1:6" x14ac:dyDescent="0.25">
      <c r="A1009" t="s">
        <v>288</v>
      </c>
      <c r="B1009" t="s">
        <v>15</v>
      </c>
      <c r="C1009" t="s">
        <v>83</v>
      </c>
      <c r="D1009" t="s">
        <v>85</v>
      </c>
      <c r="E1009" t="s">
        <v>417</v>
      </c>
      <c r="F1009">
        <v>597520</v>
      </c>
    </row>
    <row r="1010" spans="1:6" x14ac:dyDescent="0.25">
      <c r="A1010" t="s">
        <v>290</v>
      </c>
      <c r="B1010" t="s">
        <v>15</v>
      </c>
      <c r="C1010" t="s">
        <v>83</v>
      </c>
      <c r="D1010" t="s">
        <v>86</v>
      </c>
      <c r="E1010" t="s">
        <v>425</v>
      </c>
      <c r="F1010">
        <v>597520</v>
      </c>
    </row>
    <row r="1011" spans="1:6" x14ac:dyDescent="0.25">
      <c r="A1011" t="s">
        <v>291</v>
      </c>
      <c r="B1011" t="s">
        <v>15</v>
      </c>
      <c r="C1011" t="s">
        <v>83</v>
      </c>
      <c r="D1011" t="s">
        <v>85</v>
      </c>
      <c r="E1011" t="s">
        <v>429</v>
      </c>
      <c r="F1011">
        <v>597520</v>
      </c>
    </row>
    <row r="1012" spans="1:6" x14ac:dyDescent="0.25">
      <c r="A1012" t="s">
        <v>290</v>
      </c>
      <c r="B1012" t="s">
        <v>15</v>
      </c>
      <c r="C1012" t="s">
        <v>83</v>
      </c>
      <c r="D1012" t="s">
        <v>85</v>
      </c>
      <c r="E1012" t="s">
        <v>429</v>
      </c>
      <c r="F1012">
        <v>597520</v>
      </c>
    </row>
    <row r="1013" spans="1:6" x14ac:dyDescent="0.25">
      <c r="A1013" t="s">
        <v>291</v>
      </c>
      <c r="B1013" t="s">
        <v>15</v>
      </c>
      <c r="C1013" t="s">
        <v>83</v>
      </c>
      <c r="D1013" t="s">
        <v>85</v>
      </c>
      <c r="E1013" t="s">
        <v>429</v>
      </c>
      <c r="F1013">
        <v>597520</v>
      </c>
    </row>
    <row r="1014" spans="1:6" x14ac:dyDescent="0.25">
      <c r="A1014" t="s">
        <v>290</v>
      </c>
      <c r="B1014" t="s">
        <v>15</v>
      </c>
      <c r="C1014" t="s">
        <v>83</v>
      </c>
      <c r="D1014" t="s">
        <v>84</v>
      </c>
      <c r="E1014" t="s">
        <v>424</v>
      </c>
      <c r="F1014">
        <v>597520</v>
      </c>
    </row>
    <row r="1015" spans="1:6" x14ac:dyDescent="0.25">
      <c r="A1015" t="s">
        <v>290</v>
      </c>
      <c r="B1015" t="s">
        <v>15</v>
      </c>
      <c r="C1015" t="s">
        <v>83</v>
      </c>
      <c r="D1015" t="s">
        <v>85</v>
      </c>
      <c r="E1015" t="s">
        <v>417</v>
      </c>
      <c r="F1015">
        <v>597520</v>
      </c>
    </row>
    <row r="1016" spans="1:6" x14ac:dyDescent="0.25">
      <c r="A1016" t="s">
        <v>291</v>
      </c>
      <c r="B1016" t="s">
        <v>15</v>
      </c>
      <c r="C1016" t="s">
        <v>83</v>
      </c>
      <c r="D1016" t="s">
        <v>85</v>
      </c>
      <c r="E1016" t="s">
        <v>419</v>
      </c>
      <c r="F1016">
        <v>597520</v>
      </c>
    </row>
    <row r="1017" spans="1:6" x14ac:dyDescent="0.25">
      <c r="A1017" t="s">
        <v>292</v>
      </c>
      <c r="B1017" t="s">
        <v>15</v>
      </c>
      <c r="C1017" t="s">
        <v>83</v>
      </c>
      <c r="D1017" t="s">
        <v>84</v>
      </c>
      <c r="E1017" t="s">
        <v>424</v>
      </c>
      <c r="F1017">
        <v>597520</v>
      </c>
    </row>
    <row r="1018" spans="1:6" x14ac:dyDescent="0.25">
      <c r="A1018" t="s">
        <v>288</v>
      </c>
      <c r="B1018" t="s">
        <v>15</v>
      </c>
      <c r="C1018" t="s">
        <v>83</v>
      </c>
      <c r="D1018" t="s">
        <v>85</v>
      </c>
      <c r="E1018" t="s">
        <v>432</v>
      </c>
      <c r="F1018">
        <v>597520</v>
      </c>
    </row>
    <row r="1019" spans="1:6" x14ac:dyDescent="0.25">
      <c r="A1019" t="s">
        <v>290</v>
      </c>
      <c r="B1019" t="s">
        <v>15</v>
      </c>
      <c r="C1019" t="s">
        <v>83</v>
      </c>
      <c r="D1019" t="s">
        <v>85</v>
      </c>
      <c r="E1019" t="s">
        <v>419</v>
      </c>
      <c r="F1019">
        <v>597520</v>
      </c>
    </row>
    <row r="1020" spans="1:6" x14ac:dyDescent="0.25">
      <c r="A1020" t="s">
        <v>290</v>
      </c>
      <c r="B1020" t="s">
        <v>15</v>
      </c>
      <c r="C1020" t="s">
        <v>83</v>
      </c>
      <c r="D1020" t="s">
        <v>84</v>
      </c>
      <c r="E1020" t="s">
        <v>421</v>
      </c>
      <c r="F1020">
        <v>597520</v>
      </c>
    </row>
    <row r="1021" spans="1:6" x14ac:dyDescent="0.25">
      <c r="A1021" t="s">
        <v>288</v>
      </c>
      <c r="B1021" t="s">
        <v>15</v>
      </c>
      <c r="C1021" t="s">
        <v>83</v>
      </c>
      <c r="D1021" t="s">
        <v>85</v>
      </c>
      <c r="E1021" t="s">
        <v>428</v>
      </c>
      <c r="F1021">
        <v>597520</v>
      </c>
    </row>
    <row r="1022" spans="1:6" x14ac:dyDescent="0.25">
      <c r="A1022" t="s">
        <v>291</v>
      </c>
      <c r="B1022" t="s">
        <v>15</v>
      </c>
      <c r="C1022" t="s">
        <v>83</v>
      </c>
      <c r="D1022" t="s">
        <v>85</v>
      </c>
      <c r="E1022" t="s">
        <v>427</v>
      </c>
      <c r="F1022">
        <v>597520</v>
      </c>
    </row>
    <row r="1023" spans="1:6" x14ac:dyDescent="0.25">
      <c r="A1023" t="s">
        <v>290</v>
      </c>
      <c r="B1023" t="s">
        <v>15</v>
      </c>
      <c r="C1023" t="s">
        <v>83</v>
      </c>
      <c r="D1023" t="s">
        <v>86</v>
      </c>
      <c r="E1023" t="s">
        <v>426</v>
      </c>
      <c r="F1023">
        <v>597520</v>
      </c>
    </row>
    <row r="1024" spans="1:6" x14ac:dyDescent="0.25">
      <c r="A1024" t="s">
        <v>290</v>
      </c>
      <c r="B1024" t="s">
        <v>15</v>
      </c>
      <c r="C1024" t="s">
        <v>83</v>
      </c>
      <c r="D1024" t="s">
        <v>86</v>
      </c>
      <c r="E1024" t="s">
        <v>426</v>
      </c>
      <c r="F1024">
        <v>597520</v>
      </c>
    </row>
    <row r="1025" spans="1:6" x14ac:dyDescent="0.25">
      <c r="A1025" t="s">
        <v>291</v>
      </c>
      <c r="B1025" t="s">
        <v>15</v>
      </c>
      <c r="C1025" t="s">
        <v>83</v>
      </c>
      <c r="D1025" t="s">
        <v>85</v>
      </c>
      <c r="E1025" t="s">
        <v>428</v>
      </c>
      <c r="F1025">
        <v>597520</v>
      </c>
    </row>
    <row r="1026" spans="1:6" x14ac:dyDescent="0.25">
      <c r="A1026" t="s">
        <v>291</v>
      </c>
      <c r="B1026" t="s">
        <v>15</v>
      </c>
      <c r="C1026" t="s">
        <v>83</v>
      </c>
      <c r="D1026" t="s">
        <v>85</v>
      </c>
      <c r="E1026" t="s">
        <v>428</v>
      </c>
      <c r="F1026">
        <v>597520</v>
      </c>
    </row>
    <row r="1027" spans="1:6" x14ac:dyDescent="0.25">
      <c r="A1027" t="s">
        <v>291</v>
      </c>
      <c r="B1027" t="s">
        <v>15</v>
      </c>
      <c r="C1027" t="s">
        <v>83</v>
      </c>
      <c r="D1027" t="s">
        <v>84</v>
      </c>
      <c r="E1027" t="s">
        <v>442</v>
      </c>
      <c r="F1027">
        <v>597520</v>
      </c>
    </row>
    <row r="1028" spans="1:6" x14ac:dyDescent="0.25">
      <c r="A1028" t="s">
        <v>291</v>
      </c>
      <c r="B1028" t="s">
        <v>15</v>
      </c>
      <c r="C1028" t="s">
        <v>83</v>
      </c>
      <c r="D1028" t="s">
        <v>86</v>
      </c>
      <c r="E1028" t="s">
        <v>426</v>
      </c>
      <c r="F1028">
        <v>597520</v>
      </c>
    </row>
    <row r="1029" spans="1:6" x14ac:dyDescent="0.25">
      <c r="A1029" t="s">
        <v>291</v>
      </c>
      <c r="B1029" t="s">
        <v>15</v>
      </c>
      <c r="C1029" t="s">
        <v>83</v>
      </c>
      <c r="D1029" t="s">
        <v>86</v>
      </c>
      <c r="E1029" t="s">
        <v>425</v>
      </c>
      <c r="F1029">
        <v>597520</v>
      </c>
    </row>
    <row r="1030" spans="1:6" x14ac:dyDescent="0.25">
      <c r="A1030" t="s">
        <v>290</v>
      </c>
      <c r="B1030" t="s">
        <v>15</v>
      </c>
      <c r="C1030" t="s">
        <v>83</v>
      </c>
      <c r="D1030" t="s">
        <v>86</v>
      </c>
      <c r="E1030" t="s">
        <v>425</v>
      </c>
      <c r="F1030">
        <v>597520</v>
      </c>
    </row>
    <row r="1031" spans="1:6" x14ac:dyDescent="0.25">
      <c r="A1031" t="s">
        <v>291</v>
      </c>
      <c r="B1031" t="s">
        <v>15</v>
      </c>
      <c r="C1031" t="s">
        <v>83</v>
      </c>
      <c r="D1031" t="s">
        <v>85</v>
      </c>
      <c r="E1031" t="s">
        <v>429</v>
      </c>
      <c r="F1031">
        <v>597520</v>
      </c>
    </row>
    <row r="1032" spans="1:6" x14ac:dyDescent="0.25">
      <c r="A1032" t="s">
        <v>291</v>
      </c>
      <c r="B1032" t="s">
        <v>15</v>
      </c>
      <c r="C1032" t="s">
        <v>83</v>
      </c>
      <c r="D1032" t="s">
        <v>85</v>
      </c>
      <c r="E1032" t="s">
        <v>429</v>
      </c>
      <c r="F1032">
        <v>597520</v>
      </c>
    </row>
    <row r="1033" spans="1:6" x14ac:dyDescent="0.25">
      <c r="A1033" t="s">
        <v>291</v>
      </c>
      <c r="B1033" t="s">
        <v>15</v>
      </c>
      <c r="C1033" t="s">
        <v>83</v>
      </c>
      <c r="D1033" t="s">
        <v>84</v>
      </c>
      <c r="E1033" t="s">
        <v>421</v>
      </c>
      <c r="F1033">
        <v>597520</v>
      </c>
    </row>
    <row r="1034" spans="1:6" x14ac:dyDescent="0.25">
      <c r="A1034" t="s">
        <v>291</v>
      </c>
      <c r="B1034" t="s">
        <v>15</v>
      </c>
      <c r="C1034" t="s">
        <v>83</v>
      </c>
      <c r="D1034" t="s">
        <v>85</v>
      </c>
      <c r="E1034" t="s">
        <v>417</v>
      </c>
      <c r="F1034">
        <v>597520</v>
      </c>
    </row>
    <row r="1035" spans="1:6" x14ac:dyDescent="0.25">
      <c r="A1035" t="s">
        <v>291</v>
      </c>
      <c r="B1035" t="s">
        <v>15</v>
      </c>
      <c r="C1035" t="s">
        <v>83</v>
      </c>
      <c r="D1035" t="s">
        <v>84</v>
      </c>
      <c r="E1035" t="s">
        <v>421</v>
      </c>
      <c r="F1035">
        <v>597520</v>
      </c>
    </row>
    <row r="1036" spans="1:6" x14ac:dyDescent="0.25">
      <c r="A1036" t="s">
        <v>292</v>
      </c>
      <c r="B1036" t="s">
        <v>15</v>
      </c>
      <c r="C1036" t="s">
        <v>83</v>
      </c>
      <c r="D1036" t="s">
        <v>85</v>
      </c>
      <c r="E1036" t="s">
        <v>417</v>
      </c>
      <c r="F1036">
        <v>597520</v>
      </c>
    </row>
    <row r="1037" spans="1:6" x14ac:dyDescent="0.25">
      <c r="A1037" t="s">
        <v>291</v>
      </c>
      <c r="B1037" t="s">
        <v>15</v>
      </c>
      <c r="C1037" t="s">
        <v>83</v>
      </c>
      <c r="D1037" t="s">
        <v>85</v>
      </c>
      <c r="E1037" t="s">
        <v>428</v>
      </c>
      <c r="F1037">
        <v>597520</v>
      </c>
    </row>
    <row r="1038" spans="1:6" x14ac:dyDescent="0.25">
      <c r="A1038" t="s">
        <v>288</v>
      </c>
      <c r="B1038" t="s">
        <v>15</v>
      </c>
      <c r="C1038" t="s">
        <v>83</v>
      </c>
      <c r="D1038" t="s">
        <v>86</v>
      </c>
      <c r="E1038" t="s">
        <v>425</v>
      </c>
      <c r="F1038">
        <v>597520</v>
      </c>
    </row>
    <row r="1039" spans="1:6" x14ac:dyDescent="0.25">
      <c r="A1039" t="s">
        <v>291</v>
      </c>
      <c r="B1039" t="s">
        <v>15</v>
      </c>
      <c r="C1039" t="s">
        <v>83</v>
      </c>
      <c r="D1039" t="s">
        <v>85</v>
      </c>
      <c r="E1039" t="s">
        <v>423</v>
      </c>
      <c r="F1039">
        <v>597520</v>
      </c>
    </row>
    <row r="1040" spans="1:6" x14ac:dyDescent="0.25">
      <c r="A1040" t="s">
        <v>288</v>
      </c>
      <c r="B1040" t="s">
        <v>15</v>
      </c>
      <c r="C1040" t="s">
        <v>83</v>
      </c>
      <c r="D1040" t="s">
        <v>85</v>
      </c>
      <c r="E1040" t="s">
        <v>428</v>
      </c>
      <c r="F1040">
        <v>597520</v>
      </c>
    </row>
    <row r="1041" spans="1:6" x14ac:dyDescent="0.25">
      <c r="A1041" t="s">
        <v>291</v>
      </c>
      <c r="B1041" t="s">
        <v>15</v>
      </c>
      <c r="C1041" t="s">
        <v>83</v>
      </c>
      <c r="D1041" t="s">
        <v>85</v>
      </c>
      <c r="E1041" t="s">
        <v>419</v>
      </c>
      <c r="F1041">
        <v>597520</v>
      </c>
    </row>
    <row r="1042" spans="1:6" x14ac:dyDescent="0.25">
      <c r="A1042" t="s">
        <v>291</v>
      </c>
      <c r="B1042" t="s">
        <v>15</v>
      </c>
      <c r="C1042" t="s">
        <v>83</v>
      </c>
      <c r="D1042" t="s">
        <v>85</v>
      </c>
      <c r="E1042" t="s">
        <v>432</v>
      </c>
      <c r="F1042">
        <v>597520</v>
      </c>
    </row>
    <row r="1043" spans="1:6" x14ac:dyDescent="0.25">
      <c r="A1043" t="s">
        <v>288</v>
      </c>
      <c r="B1043" t="s">
        <v>15</v>
      </c>
      <c r="C1043" t="s">
        <v>83</v>
      </c>
      <c r="D1043" t="s">
        <v>86</v>
      </c>
      <c r="E1043" t="s">
        <v>443</v>
      </c>
      <c r="F1043">
        <v>597520</v>
      </c>
    </row>
    <row r="1044" spans="1:6" x14ac:dyDescent="0.25">
      <c r="A1044" t="s">
        <v>291</v>
      </c>
      <c r="B1044" t="s">
        <v>15</v>
      </c>
      <c r="C1044" t="s">
        <v>83</v>
      </c>
      <c r="D1044" t="s">
        <v>86</v>
      </c>
      <c r="E1044" t="s">
        <v>425</v>
      </c>
      <c r="F1044">
        <v>597520</v>
      </c>
    </row>
    <row r="1045" spans="1:6" x14ac:dyDescent="0.25">
      <c r="A1045" t="s">
        <v>291</v>
      </c>
      <c r="B1045" t="s">
        <v>15</v>
      </c>
      <c r="C1045" t="s">
        <v>83</v>
      </c>
      <c r="D1045" t="s">
        <v>86</v>
      </c>
      <c r="E1045" t="s">
        <v>439</v>
      </c>
      <c r="F1045">
        <v>597520</v>
      </c>
    </row>
    <row r="1046" spans="1:6" x14ac:dyDescent="0.25">
      <c r="A1046" t="s">
        <v>291</v>
      </c>
      <c r="B1046" t="s">
        <v>15</v>
      </c>
      <c r="C1046" t="s">
        <v>83</v>
      </c>
      <c r="D1046" t="s">
        <v>85</v>
      </c>
      <c r="E1046" t="s">
        <v>438</v>
      </c>
      <c r="F1046">
        <v>597520</v>
      </c>
    </row>
    <row r="1047" spans="1:6" x14ac:dyDescent="0.25">
      <c r="A1047" t="s">
        <v>292</v>
      </c>
      <c r="B1047" t="s">
        <v>15</v>
      </c>
      <c r="C1047" t="s">
        <v>83</v>
      </c>
      <c r="D1047" t="s">
        <v>86</v>
      </c>
      <c r="E1047" t="s">
        <v>426</v>
      </c>
      <c r="F1047">
        <v>597520</v>
      </c>
    </row>
    <row r="1048" spans="1:6" x14ac:dyDescent="0.25">
      <c r="A1048" t="s">
        <v>291</v>
      </c>
      <c r="B1048" t="s">
        <v>15</v>
      </c>
      <c r="C1048" t="s">
        <v>83</v>
      </c>
      <c r="D1048" t="s">
        <v>85</v>
      </c>
      <c r="E1048" t="s">
        <v>419</v>
      </c>
      <c r="F1048">
        <v>597520</v>
      </c>
    </row>
    <row r="1049" spans="1:6" x14ac:dyDescent="0.25">
      <c r="A1049" t="s">
        <v>291</v>
      </c>
      <c r="B1049" t="s">
        <v>15</v>
      </c>
      <c r="C1049" t="s">
        <v>83</v>
      </c>
      <c r="D1049" t="s">
        <v>85</v>
      </c>
      <c r="E1049" t="s">
        <v>419</v>
      </c>
      <c r="F1049">
        <v>597520</v>
      </c>
    </row>
    <row r="1050" spans="1:6" x14ac:dyDescent="0.25">
      <c r="A1050" t="s">
        <v>288</v>
      </c>
      <c r="B1050" t="s">
        <v>15</v>
      </c>
      <c r="C1050" t="s">
        <v>83</v>
      </c>
      <c r="D1050" t="s">
        <v>85</v>
      </c>
      <c r="E1050" t="s">
        <v>432</v>
      </c>
      <c r="F1050">
        <v>597520</v>
      </c>
    </row>
    <row r="1051" spans="1:6" x14ac:dyDescent="0.25">
      <c r="A1051" t="s">
        <v>288</v>
      </c>
      <c r="B1051" t="s">
        <v>15</v>
      </c>
      <c r="C1051" t="s">
        <v>83</v>
      </c>
      <c r="D1051" t="s">
        <v>86</v>
      </c>
      <c r="E1051" t="s">
        <v>425</v>
      </c>
      <c r="F1051">
        <v>597520</v>
      </c>
    </row>
    <row r="1052" spans="1:6" x14ac:dyDescent="0.25">
      <c r="A1052" t="s">
        <v>291</v>
      </c>
      <c r="B1052" t="s">
        <v>15</v>
      </c>
      <c r="C1052" t="s">
        <v>83</v>
      </c>
      <c r="D1052" t="s">
        <v>85</v>
      </c>
      <c r="E1052" t="s">
        <v>419</v>
      </c>
      <c r="F1052">
        <v>597520</v>
      </c>
    </row>
    <row r="1053" spans="1:6" x14ac:dyDescent="0.25">
      <c r="A1053" t="s">
        <v>291</v>
      </c>
      <c r="B1053" t="s">
        <v>15</v>
      </c>
      <c r="C1053" t="s">
        <v>83</v>
      </c>
      <c r="D1053" t="s">
        <v>86</v>
      </c>
      <c r="E1053" t="s">
        <v>426</v>
      </c>
      <c r="F1053">
        <v>597520</v>
      </c>
    </row>
    <row r="1054" spans="1:6" x14ac:dyDescent="0.25">
      <c r="A1054" t="s">
        <v>291</v>
      </c>
      <c r="B1054" t="s">
        <v>15</v>
      </c>
      <c r="C1054" t="s">
        <v>83</v>
      </c>
      <c r="D1054" t="s">
        <v>84</v>
      </c>
      <c r="E1054" t="s">
        <v>421</v>
      </c>
      <c r="F1054">
        <v>597520</v>
      </c>
    </row>
    <row r="1055" spans="1:6" x14ac:dyDescent="0.25">
      <c r="A1055" t="s">
        <v>291</v>
      </c>
      <c r="B1055" t="s">
        <v>15</v>
      </c>
      <c r="C1055" t="s">
        <v>83</v>
      </c>
      <c r="D1055" t="s">
        <v>84</v>
      </c>
      <c r="E1055" t="s">
        <v>421</v>
      </c>
      <c r="F1055">
        <v>597520</v>
      </c>
    </row>
    <row r="1056" spans="1:6" x14ac:dyDescent="0.25">
      <c r="A1056" t="s">
        <v>291</v>
      </c>
      <c r="B1056" t="s">
        <v>15</v>
      </c>
      <c r="C1056" t="s">
        <v>83</v>
      </c>
      <c r="D1056" t="s">
        <v>85</v>
      </c>
      <c r="E1056" t="s">
        <v>419</v>
      </c>
      <c r="F1056">
        <v>597520</v>
      </c>
    </row>
    <row r="1057" spans="1:6" x14ac:dyDescent="0.25">
      <c r="A1057" t="s">
        <v>291</v>
      </c>
      <c r="B1057" t="s">
        <v>15</v>
      </c>
      <c r="C1057" t="s">
        <v>83</v>
      </c>
      <c r="D1057" t="s">
        <v>85</v>
      </c>
      <c r="E1057" t="s">
        <v>428</v>
      </c>
      <c r="F1057">
        <v>597520</v>
      </c>
    </row>
    <row r="1058" spans="1:6" x14ac:dyDescent="0.25">
      <c r="A1058" t="s">
        <v>292</v>
      </c>
      <c r="B1058" t="s">
        <v>15</v>
      </c>
      <c r="C1058" t="s">
        <v>83</v>
      </c>
      <c r="D1058" t="s">
        <v>85</v>
      </c>
      <c r="E1058" t="s">
        <v>419</v>
      </c>
      <c r="F1058">
        <v>597520</v>
      </c>
    </row>
    <row r="1059" spans="1:6" x14ac:dyDescent="0.25">
      <c r="A1059" t="s">
        <v>291</v>
      </c>
      <c r="B1059" t="s">
        <v>15</v>
      </c>
      <c r="C1059" t="s">
        <v>83</v>
      </c>
      <c r="D1059" t="s">
        <v>85</v>
      </c>
      <c r="E1059" t="s">
        <v>417</v>
      </c>
      <c r="F1059">
        <v>597520</v>
      </c>
    </row>
    <row r="1060" spans="1:6" x14ac:dyDescent="0.25">
      <c r="A1060" t="s">
        <v>290</v>
      </c>
      <c r="B1060" t="s">
        <v>15</v>
      </c>
      <c r="C1060" t="s">
        <v>83</v>
      </c>
      <c r="D1060" t="s">
        <v>85</v>
      </c>
      <c r="E1060" t="s">
        <v>428</v>
      </c>
      <c r="F1060">
        <v>597520</v>
      </c>
    </row>
    <row r="1061" spans="1:6" x14ac:dyDescent="0.25">
      <c r="A1061" t="s">
        <v>291</v>
      </c>
      <c r="B1061" t="s">
        <v>15</v>
      </c>
      <c r="C1061" t="s">
        <v>83</v>
      </c>
      <c r="D1061" t="s">
        <v>86</v>
      </c>
      <c r="E1061" t="s">
        <v>420</v>
      </c>
      <c r="F1061">
        <v>597520</v>
      </c>
    </row>
    <row r="1062" spans="1:6" x14ac:dyDescent="0.25">
      <c r="A1062" t="s">
        <v>292</v>
      </c>
      <c r="B1062" t="s">
        <v>15</v>
      </c>
      <c r="C1062" t="s">
        <v>83</v>
      </c>
      <c r="D1062" t="s">
        <v>85</v>
      </c>
      <c r="E1062" t="s">
        <v>419</v>
      </c>
      <c r="F1062">
        <v>597520</v>
      </c>
    </row>
    <row r="1063" spans="1:6" x14ac:dyDescent="0.25">
      <c r="A1063" t="s">
        <v>291</v>
      </c>
      <c r="B1063" t="s">
        <v>15</v>
      </c>
      <c r="C1063" t="s">
        <v>83</v>
      </c>
      <c r="D1063" t="s">
        <v>86</v>
      </c>
      <c r="E1063" t="s">
        <v>426</v>
      </c>
      <c r="F1063">
        <v>597520</v>
      </c>
    </row>
    <row r="1064" spans="1:6" x14ac:dyDescent="0.25">
      <c r="A1064" t="s">
        <v>291</v>
      </c>
      <c r="B1064" t="s">
        <v>15</v>
      </c>
      <c r="C1064" t="s">
        <v>83</v>
      </c>
      <c r="D1064" t="s">
        <v>85</v>
      </c>
      <c r="E1064" t="s">
        <v>438</v>
      </c>
      <c r="F1064">
        <v>597520</v>
      </c>
    </row>
    <row r="1065" spans="1:6" x14ac:dyDescent="0.25">
      <c r="A1065" t="s">
        <v>291</v>
      </c>
      <c r="B1065" t="s">
        <v>15</v>
      </c>
      <c r="C1065" t="s">
        <v>83</v>
      </c>
      <c r="D1065" t="s">
        <v>85</v>
      </c>
      <c r="E1065" t="s">
        <v>417</v>
      </c>
      <c r="F1065">
        <v>597520</v>
      </c>
    </row>
    <row r="1066" spans="1:6" x14ac:dyDescent="0.25">
      <c r="A1066" t="s">
        <v>291</v>
      </c>
      <c r="B1066" t="s">
        <v>15</v>
      </c>
      <c r="C1066" t="s">
        <v>83</v>
      </c>
      <c r="D1066" t="s">
        <v>85</v>
      </c>
      <c r="E1066" t="s">
        <v>428</v>
      </c>
      <c r="F1066">
        <v>597520</v>
      </c>
    </row>
    <row r="1067" spans="1:6" x14ac:dyDescent="0.25">
      <c r="A1067" t="s">
        <v>291</v>
      </c>
      <c r="B1067" t="s">
        <v>15</v>
      </c>
      <c r="C1067" t="s">
        <v>83</v>
      </c>
      <c r="D1067" t="s">
        <v>85</v>
      </c>
      <c r="E1067" t="s">
        <v>432</v>
      </c>
      <c r="F1067">
        <v>597520</v>
      </c>
    </row>
    <row r="1068" spans="1:6" x14ac:dyDescent="0.25">
      <c r="A1068" t="s">
        <v>291</v>
      </c>
      <c r="B1068" t="s">
        <v>15</v>
      </c>
      <c r="C1068" t="s">
        <v>83</v>
      </c>
      <c r="D1068" t="s">
        <v>85</v>
      </c>
      <c r="E1068" t="s">
        <v>417</v>
      </c>
      <c r="F1068">
        <v>597520</v>
      </c>
    </row>
    <row r="1069" spans="1:6" x14ac:dyDescent="0.25">
      <c r="A1069" t="s">
        <v>291</v>
      </c>
      <c r="B1069" t="s">
        <v>15</v>
      </c>
      <c r="C1069" t="s">
        <v>83</v>
      </c>
      <c r="D1069" t="s">
        <v>86</v>
      </c>
      <c r="E1069" t="s">
        <v>426</v>
      </c>
      <c r="F1069">
        <v>597520</v>
      </c>
    </row>
    <row r="1070" spans="1:6" x14ac:dyDescent="0.25">
      <c r="A1070" t="s">
        <v>291</v>
      </c>
      <c r="B1070" t="s">
        <v>15</v>
      </c>
      <c r="C1070" t="s">
        <v>83</v>
      </c>
      <c r="D1070" t="s">
        <v>85</v>
      </c>
      <c r="E1070" t="s">
        <v>429</v>
      </c>
      <c r="F1070">
        <v>597520</v>
      </c>
    </row>
    <row r="1071" spans="1:6" x14ac:dyDescent="0.25">
      <c r="A1071" t="s">
        <v>291</v>
      </c>
      <c r="B1071" t="s">
        <v>15</v>
      </c>
      <c r="C1071" t="s">
        <v>83</v>
      </c>
      <c r="D1071" t="s">
        <v>85</v>
      </c>
      <c r="E1071" t="s">
        <v>419</v>
      </c>
      <c r="F1071">
        <v>597520</v>
      </c>
    </row>
    <row r="1072" spans="1:6" x14ac:dyDescent="0.25">
      <c r="A1072" t="s">
        <v>291</v>
      </c>
      <c r="B1072" t="s">
        <v>15</v>
      </c>
      <c r="C1072" t="s">
        <v>83</v>
      </c>
      <c r="D1072" t="s">
        <v>85</v>
      </c>
      <c r="E1072" t="s">
        <v>438</v>
      </c>
      <c r="F1072">
        <v>597520</v>
      </c>
    </row>
    <row r="1073" spans="1:6" x14ac:dyDescent="0.25">
      <c r="A1073" t="s">
        <v>291</v>
      </c>
      <c r="B1073" t="s">
        <v>15</v>
      </c>
      <c r="C1073" t="s">
        <v>83</v>
      </c>
      <c r="D1073" t="s">
        <v>85</v>
      </c>
      <c r="E1073" t="s">
        <v>427</v>
      </c>
      <c r="F1073">
        <v>597520</v>
      </c>
    </row>
    <row r="1074" spans="1:6" x14ac:dyDescent="0.25">
      <c r="A1074" t="s">
        <v>291</v>
      </c>
      <c r="B1074" t="s">
        <v>15</v>
      </c>
      <c r="C1074" t="s">
        <v>83</v>
      </c>
      <c r="D1074" t="s">
        <v>85</v>
      </c>
      <c r="E1074" t="s">
        <v>428</v>
      </c>
      <c r="F1074">
        <v>597520</v>
      </c>
    </row>
    <row r="1075" spans="1:6" x14ac:dyDescent="0.25">
      <c r="A1075" t="s">
        <v>291</v>
      </c>
      <c r="B1075" t="s">
        <v>15</v>
      </c>
      <c r="C1075" t="s">
        <v>83</v>
      </c>
      <c r="D1075" t="s">
        <v>85</v>
      </c>
      <c r="E1075" t="s">
        <v>417</v>
      </c>
      <c r="F1075">
        <v>597520</v>
      </c>
    </row>
    <row r="1076" spans="1:6" x14ac:dyDescent="0.25">
      <c r="A1076" t="s">
        <v>291</v>
      </c>
      <c r="B1076" t="s">
        <v>15</v>
      </c>
      <c r="C1076" t="s">
        <v>83</v>
      </c>
      <c r="D1076" t="s">
        <v>84</v>
      </c>
      <c r="E1076" t="s">
        <v>421</v>
      </c>
      <c r="F1076">
        <v>597520</v>
      </c>
    </row>
    <row r="1077" spans="1:6" x14ac:dyDescent="0.25">
      <c r="A1077" t="s">
        <v>291</v>
      </c>
      <c r="B1077" t="s">
        <v>15</v>
      </c>
      <c r="C1077" t="s">
        <v>83</v>
      </c>
      <c r="D1077" t="s">
        <v>85</v>
      </c>
      <c r="E1077" t="s">
        <v>428</v>
      </c>
      <c r="F1077">
        <v>597520</v>
      </c>
    </row>
    <row r="1078" spans="1:6" x14ac:dyDescent="0.25">
      <c r="A1078" t="s">
        <v>291</v>
      </c>
      <c r="B1078" t="s">
        <v>15</v>
      </c>
      <c r="C1078" t="s">
        <v>83</v>
      </c>
      <c r="D1078" t="s">
        <v>85</v>
      </c>
      <c r="E1078" t="s">
        <v>428</v>
      </c>
      <c r="F1078">
        <v>597520</v>
      </c>
    </row>
    <row r="1079" spans="1:6" x14ac:dyDescent="0.25">
      <c r="A1079" t="s">
        <v>291</v>
      </c>
      <c r="B1079" t="s">
        <v>15</v>
      </c>
      <c r="C1079" t="s">
        <v>83</v>
      </c>
      <c r="D1079" t="s">
        <v>85</v>
      </c>
      <c r="E1079" t="s">
        <v>423</v>
      </c>
      <c r="F1079">
        <v>597520</v>
      </c>
    </row>
    <row r="1080" spans="1:6" x14ac:dyDescent="0.25">
      <c r="A1080" t="s">
        <v>291</v>
      </c>
      <c r="B1080" t="s">
        <v>15</v>
      </c>
      <c r="C1080" t="s">
        <v>83</v>
      </c>
      <c r="D1080" t="s">
        <v>86</v>
      </c>
      <c r="E1080" t="s">
        <v>426</v>
      </c>
      <c r="F1080">
        <v>597520</v>
      </c>
    </row>
    <row r="1081" spans="1:6" x14ac:dyDescent="0.25">
      <c r="A1081" t="s">
        <v>291</v>
      </c>
      <c r="B1081" t="s">
        <v>15</v>
      </c>
      <c r="C1081" t="s">
        <v>83</v>
      </c>
      <c r="D1081" t="s">
        <v>85</v>
      </c>
      <c r="E1081" t="s">
        <v>419</v>
      </c>
      <c r="F1081">
        <v>597520</v>
      </c>
    </row>
    <row r="1082" spans="1:6" x14ac:dyDescent="0.25">
      <c r="A1082" t="s">
        <v>291</v>
      </c>
      <c r="B1082" t="s">
        <v>15</v>
      </c>
      <c r="C1082" t="s">
        <v>83</v>
      </c>
      <c r="D1082" t="s">
        <v>85</v>
      </c>
      <c r="E1082" t="s">
        <v>436</v>
      </c>
      <c r="F1082">
        <v>597520</v>
      </c>
    </row>
    <row r="1083" spans="1:6" x14ac:dyDescent="0.25">
      <c r="A1083" t="s">
        <v>291</v>
      </c>
      <c r="B1083" t="s">
        <v>15</v>
      </c>
      <c r="C1083" t="s">
        <v>83</v>
      </c>
      <c r="D1083" t="s">
        <v>86</v>
      </c>
      <c r="E1083" t="s">
        <v>434</v>
      </c>
      <c r="F1083">
        <v>597520</v>
      </c>
    </row>
    <row r="1084" spans="1:6" x14ac:dyDescent="0.25">
      <c r="A1084" t="s">
        <v>291</v>
      </c>
      <c r="B1084" t="s">
        <v>15</v>
      </c>
      <c r="C1084" t="s">
        <v>83</v>
      </c>
      <c r="D1084" t="s">
        <v>84</v>
      </c>
      <c r="E1084" t="s">
        <v>421</v>
      </c>
      <c r="F1084">
        <v>597520</v>
      </c>
    </row>
    <row r="1085" spans="1:6" x14ac:dyDescent="0.25">
      <c r="A1085" t="s">
        <v>291</v>
      </c>
      <c r="B1085" t="s">
        <v>15</v>
      </c>
      <c r="C1085" t="s">
        <v>83</v>
      </c>
      <c r="D1085" t="s">
        <v>85</v>
      </c>
      <c r="E1085" t="s">
        <v>428</v>
      </c>
      <c r="F1085">
        <v>597520</v>
      </c>
    </row>
    <row r="1086" spans="1:6" x14ac:dyDescent="0.25">
      <c r="A1086" t="s">
        <v>291</v>
      </c>
      <c r="B1086" t="s">
        <v>15</v>
      </c>
      <c r="C1086" t="s">
        <v>83</v>
      </c>
      <c r="D1086" t="s">
        <v>85</v>
      </c>
      <c r="E1086" t="s">
        <v>428</v>
      </c>
      <c r="F1086">
        <v>597520</v>
      </c>
    </row>
    <row r="1087" spans="1:6" x14ac:dyDescent="0.25">
      <c r="A1087" t="s">
        <v>291</v>
      </c>
      <c r="B1087" t="s">
        <v>15</v>
      </c>
      <c r="C1087" t="s">
        <v>83</v>
      </c>
      <c r="D1087" t="s">
        <v>86</v>
      </c>
      <c r="E1087" t="s">
        <v>426</v>
      </c>
      <c r="F1087">
        <v>597520</v>
      </c>
    </row>
    <row r="1088" spans="1:6" x14ac:dyDescent="0.25">
      <c r="A1088" t="s">
        <v>291</v>
      </c>
      <c r="B1088" t="s">
        <v>15</v>
      </c>
      <c r="C1088" t="s">
        <v>83</v>
      </c>
      <c r="D1088" t="s">
        <v>86</v>
      </c>
      <c r="E1088" t="s">
        <v>422</v>
      </c>
      <c r="F1088">
        <v>597520</v>
      </c>
    </row>
    <row r="1089" spans="1:6" x14ac:dyDescent="0.25">
      <c r="A1089" t="s">
        <v>286</v>
      </c>
      <c r="B1089" t="s">
        <v>176</v>
      </c>
      <c r="C1089" t="s">
        <v>210</v>
      </c>
      <c r="D1089" t="s">
        <v>211</v>
      </c>
      <c r="E1089" t="s">
        <v>444</v>
      </c>
      <c r="F1089">
        <v>540030</v>
      </c>
    </row>
    <row r="1090" spans="1:6" x14ac:dyDescent="0.25">
      <c r="A1090" t="s">
        <v>288</v>
      </c>
      <c r="B1090" t="s">
        <v>176</v>
      </c>
      <c r="C1090" t="s">
        <v>210</v>
      </c>
      <c r="D1090" t="s">
        <v>211</v>
      </c>
      <c r="E1090" t="s">
        <v>444</v>
      </c>
      <c r="F1090">
        <v>540030</v>
      </c>
    </row>
    <row r="1091" spans="1:6" x14ac:dyDescent="0.25">
      <c r="A1091" t="s">
        <v>286</v>
      </c>
      <c r="B1091" t="s">
        <v>176</v>
      </c>
      <c r="C1091" t="s">
        <v>210</v>
      </c>
      <c r="D1091" t="s">
        <v>211</v>
      </c>
      <c r="E1091" t="s">
        <v>444</v>
      </c>
      <c r="F1091">
        <v>540030</v>
      </c>
    </row>
    <row r="1092" spans="1:6" x14ac:dyDescent="0.25">
      <c r="A1092" t="s">
        <v>286</v>
      </c>
      <c r="B1092" t="s">
        <v>176</v>
      </c>
      <c r="C1092" t="s">
        <v>210</v>
      </c>
      <c r="D1092" t="s">
        <v>212</v>
      </c>
      <c r="E1092" t="s">
        <v>445</v>
      </c>
      <c r="F1092">
        <v>540030</v>
      </c>
    </row>
    <row r="1093" spans="1:6" x14ac:dyDescent="0.25">
      <c r="A1093" t="s">
        <v>286</v>
      </c>
      <c r="B1093" t="s">
        <v>176</v>
      </c>
      <c r="C1093" t="s">
        <v>210</v>
      </c>
      <c r="D1093" t="s">
        <v>211</v>
      </c>
      <c r="E1093" t="s">
        <v>444</v>
      </c>
      <c r="F1093">
        <v>540030</v>
      </c>
    </row>
    <row r="1094" spans="1:6" x14ac:dyDescent="0.25">
      <c r="A1094" t="s">
        <v>290</v>
      </c>
      <c r="B1094" t="s">
        <v>176</v>
      </c>
      <c r="C1094" t="s">
        <v>210</v>
      </c>
      <c r="D1094" t="s">
        <v>211</v>
      </c>
      <c r="E1094" t="s">
        <v>444</v>
      </c>
      <c r="F1094">
        <v>540030</v>
      </c>
    </row>
    <row r="1095" spans="1:6" x14ac:dyDescent="0.25">
      <c r="A1095" t="s">
        <v>286</v>
      </c>
      <c r="B1095" t="s">
        <v>176</v>
      </c>
      <c r="C1095" t="s">
        <v>210</v>
      </c>
      <c r="D1095" t="s">
        <v>212</v>
      </c>
      <c r="E1095" t="s">
        <v>445</v>
      </c>
      <c r="F1095">
        <v>540030</v>
      </c>
    </row>
    <row r="1096" spans="1:6" x14ac:dyDescent="0.25">
      <c r="A1096" t="s">
        <v>286</v>
      </c>
      <c r="B1096" t="s">
        <v>176</v>
      </c>
      <c r="C1096" t="s">
        <v>210</v>
      </c>
      <c r="D1096" t="s">
        <v>211</v>
      </c>
      <c r="E1096" t="s">
        <v>444</v>
      </c>
      <c r="F1096">
        <v>540030</v>
      </c>
    </row>
    <row r="1097" spans="1:6" x14ac:dyDescent="0.25">
      <c r="A1097" t="s">
        <v>286</v>
      </c>
      <c r="B1097" t="s">
        <v>176</v>
      </c>
      <c r="C1097" t="s">
        <v>210</v>
      </c>
      <c r="D1097" t="s">
        <v>211</v>
      </c>
      <c r="E1097" t="s">
        <v>444</v>
      </c>
      <c r="F1097">
        <v>540030</v>
      </c>
    </row>
    <row r="1098" spans="1:6" x14ac:dyDescent="0.25">
      <c r="A1098" t="s">
        <v>288</v>
      </c>
      <c r="B1098" t="s">
        <v>176</v>
      </c>
      <c r="C1098" t="s">
        <v>210</v>
      </c>
      <c r="D1098" t="s">
        <v>212</v>
      </c>
      <c r="E1098" t="s">
        <v>445</v>
      </c>
      <c r="F1098">
        <v>540030</v>
      </c>
    </row>
    <row r="1099" spans="1:6" x14ac:dyDescent="0.25">
      <c r="A1099" t="s">
        <v>286</v>
      </c>
      <c r="B1099" t="s">
        <v>176</v>
      </c>
      <c r="C1099" t="s">
        <v>210</v>
      </c>
      <c r="D1099" t="s">
        <v>211</v>
      </c>
      <c r="E1099" t="s">
        <v>444</v>
      </c>
      <c r="F1099">
        <v>540030</v>
      </c>
    </row>
    <row r="1100" spans="1:6" x14ac:dyDescent="0.25">
      <c r="A1100" t="s">
        <v>290</v>
      </c>
      <c r="B1100" t="s">
        <v>176</v>
      </c>
      <c r="C1100" t="s">
        <v>210</v>
      </c>
      <c r="D1100" t="s">
        <v>211</v>
      </c>
      <c r="E1100" t="s">
        <v>444</v>
      </c>
      <c r="F1100">
        <v>540030</v>
      </c>
    </row>
    <row r="1101" spans="1:6" x14ac:dyDescent="0.25">
      <c r="A1101" t="s">
        <v>290</v>
      </c>
      <c r="B1101" t="s">
        <v>176</v>
      </c>
      <c r="C1101" t="s">
        <v>210</v>
      </c>
      <c r="D1101" t="s">
        <v>211</v>
      </c>
      <c r="E1101" t="s">
        <v>444</v>
      </c>
      <c r="F1101">
        <v>540030</v>
      </c>
    </row>
    <row r="1102" spans="1:6" x14ac:dyDescent="0.25">
      <c r="A1102" t="s">
        <v>290</v>
      </c>
      <c r="B1102" t="s">
        <v>176</v>
      </c>
      <c r="C1102" t="s">
        <v>210</v>
      </c>
      <c r="D1102" t="s">
        <v>211</v>
      </c>
      <c r="E1102" t="s">
        <v>444</v>
      </c>
      <c r="F1102">
        <v>540030</v>
      </c>
    </row>
    <row r="1103" spans="1:6" x14ac:dyDescent="0.25">
      <c r="A1103" t="s">
        <v>290</v>
      </c>
      <c r="B1103" t="s">
        <v>176</v>
      </c>
      <c r="C1103" t="s">
        <v>210</v>
      </c>
      <c r="D1103" t="s">
        <v>212</v>
      </c>
      <c r="E1103" t="s">
        <v>445</v>
      </c>
      <c r="F1103">
        <v>540030</v>
      </c>
    </row>
    <row r="1104" spans="1:6" x14ac:dyDescent="0.25">
      <c r="A1104" t="s">
        <v>290</v>
      </c>
      <c r="B1104" t="s">
        <v>176</v>
      </c>
      <c r="C1104" t="s">
        <v>210</v>
      </c>
      <c r="D1104" t="s">
        <v>211</v>
      </c>
      <c r="E1104" t="s">
        <v>444</v>
      </c>
      <c r="F1104">
        <v>540030</v>
      </c>
    </row>
    <row r="1105" spans="1:6" x14ac:dyDescent="0.25">
      <c r="A1105" t="s">
        <v>288</v>
      </c>
      <c r="B1105" t="s">
        <v>176</v>
      </c>
      <c r="C1105" t="s">
        <v>210</v>
      </c>
      <c r="D1105" t="s">
        <v>212</v>
      </c>
      <c r="E1105" t="s">
        <v>445</v>
      </c>
      <c r="F1105">
        <v>540030</v>
      </c>
    </row>
    <row r="1106" spans="1:6" x14ac:dyDescent="0.25">
      <c r="A1106" t="s">
        <v>290</v>
      </c>
      <c r="B1106" t="s">
        <v>176</v>
      </c>
      <c r="C1106" t="s">
        <v>210</v>
      </c>
      <c r="D1106" t="s">
        <v>211</v>
      </c>
      <c r="E1106" t="s">
        <v>444</v>
      </c>
      <c r="F1106">
        <v>540030</v>
      </c>
    </row>
    <row r="1107" spans="1:6" x14ac:dyDescent="0.25">
      <c r="A1107" t="s">
        <v>291</v>
      </c>
      <c r="B1107" t="s">
        <v>176</v>
      </c>
      <c r="C1107" t="s">
        <v>210</v>
      </c>
      <c r="D1107" t="s">
        <v>211</v>
      </c>
      <c r="E1107" t="s">
        <v>444</v>
      </c>
      <c r="F1107">
        <v>540030</v>
      </c>
    </row>
    <row r="1108" spans="1:6" x14ac:dyDescent="0.25">
      <c r="A1108" t="s">
        <v>291</v>
      </c>
      <c r="B1108" t="s">
        <v>176</v>
      </c>
      <c r="C1108" t="s">
        <v>210</v>
      </c>
      <c r="D1108" t="s">
        <v>211</v>
      </c>
      <c r="E1108" t="s">
        <v>444</v>
      </c>
      <c r="F1108">
        <v>540030</v>
      </c>
    </row>
    <row r="1109" spans="1:6" x14ac:dyDescent="0.25">
      <c r="A1109" t="s">
        <v>291</v>
      </c>
      <c r="B1109" t="s">
        <v>176</v>
      </c>
      <c r="C1109" t="s">
        <v>210</v>
      </c>
      <c r="D1109" t="s">
        <v>212</v>
      </c>
      <c r="E1109" t="s">
        <v>445</v>
      </c>
      <c r="F1109">
        <v>540030</v>
      </c>
    </row>
    <row r="1110" spans="1:6" x14ac:dyDescent="0.25">
      <c r="A1110" t="s">
        <v>291</v>
      </c>
      <c r="B1110" t="s">
        <v>176</v>
      </c>
      <c r="C1110" t="s">
        <v>210</v>
      </c>
      <c r="D1110" t="s">
        <v>211</v>
      </c>
      <c r="E1110" t="s">
        <v>444</v>
      </c>
      <c r="F1110">
        <v>540030</v>
      </c>
    </row>
    <row r="1111" spans="1:6" x14ac:dyDescent="0.25">
      <c r="A1111" t="s">
        <v>291</v>
      </c>
      <c r="B1111" t="s">
        <v>176</v>
      </c>
      <c r="C1111" t="s">
        <v>210</v>
      </c>
      <c r="D1111" t="s">
        <v>211</v>
      </c>
      <c r="E1111" t="s">
        <v>444</v>
      </c>
      <c r="F1111">
        <v>540030</v>
      </c>
    </row>
    <row r="1112" spans="1:6" x14ac:dyDescent="0.25">
      <c r="A1112" t="s">
        <v>291</v>
      </c>
      <c r="B1112" t="s">
        <v>176</v>
      </c>
      <c r="C1112" t="s">
        <v>210</v>
      </c>
      <c r="D1112" t="s">
        <v>211</v>
      </c>
      <c r="E1112" t="s">
        <v>444</v>
      </c>
      <c r="F1112">
        <v>540030</v>
      </c>
    </row>
    <row r="1113" spans="1:6" x14ac:dyDescent="0.25">
      <c r="A1113" t="s">
        <v>291</v>
      </c>
      <c r="B1113" t="s">
        <v>176</v>
      </c>
      <c r="C1113" t="s">
        <v>210</v>
      </c>
      <c r="D1113" t="s">
        <v>211</v>
      </c>
      <c r="E1113" t="s">
        <v>444</v>
      </c>
      <c r="F1113">
        <v>540030</v>
      </c>
    </row>
    <row r="1114" spans="1:6" x14ac:dyDescent="0.25">
      <c r="A1114" t="s">
        <v>291</v>
      </c>
      <c r="B1114" t="s">
        <v>176</v>
      </c>
      <c r="C1114" t="s">
        <v>210</v>
      </c>
      <c r="D1114" t="s">
        <v>211</v>
      </c>
      <c r="E1114" t="s">
        <v>444</v>
      </c>
      <c r="F1114">
        <v>540030</v>
      </c>
    </row>
    <row r="1115" spans="1:6" x14ac:dyDescent="0.25">
      <c r="A1115" t="s">
        <v>290</v>
      </c>
      <c r="B1115" t="s">
        <v>15</v>
      </c>
      <c r="C1115" t="s">
        <v>87</v>
      </c>
      <c r="D1115" t="s">
        <v>89</v>
      </c>
      <c r="E1115" t="s">
        <v>446</v>
      </c>
      <c r="F1115">
        <v>597571</v>
      </c>
    </row>
    <row r="1116" spans="1:6" x14ac:dyDescent="0.25">
      <c r="A1116" t="s">
        <v>290</v>
      </c>
      <c r="B1116" t="s">
        <v>15</v>
      </c>
      <c r="C1116" t="s">
        <v>87</v>
      </c>
      <c r="D1116" t="s">
        <v>88</v>
      </c>
      <c r="E1116" t="s">
        <v>447</v>
      </c>
      <c r="F1116">
        <v>597571</v>
      </c>
    </row>
    <row r="1117" spans="1:6" x14ac:dyDescent="0.25">
      <c r="A1117" t="s">
        <v>286</v>
      </c>
      <c r="B1117" t="s">
        <v>176</v>
      </c>
      <c r="C1117" t="s">
        <v>213</v>
      </c>
      <c r="D1117" t="s">
        <v>214</v>
      </c>
      <c r="E1117" t="s">
        <v>448</v>
      </c>
      <c r="F1117">
        <v>503444</v>
      </c>
    </row>
    <row r="1118" spans="1:6" x14ac:dyDescent="0.25">
      <c r="A1118" t="s">
        <v>290</v>
      </c>
      <c r="B1118" t="s">
        <v>176</v>
      </c>
      <c r="C1118" t="s">
        <v>213</v>
      </c>
      <c r="D1118" t="s">
        <v>214</v>
      </c>
      <c r="E1118" t="s">
        <v>449</v>
      </c>
      <c r="F1118">
        <v>503444</v>
      </c>
    </row>
    <row r="1119" spans="1:6" x14ac:dyDescent="0.25">
      <c r="A1119" t="s">
        <v>286</v>
      </c>
      <c r="B1119" t="s">
        <v>15</v>
      </c>
      <c r="C1119" t="s">
        <v>94</v>
      </c>
      <c r="D1119" t="s">
        <v>96</v>
      </c>
      <c r="E1119" t="s">
        <v>450</v>
      </c>
      <c r="F1119">
        <v>597635</v>
      </c>
    </row>
    <row r="1120" spans="1:6" x14ac:dyDescent="0.25">
      <c r="A1120" t="s">
        <v>286</v>
      </c>
      <c r="B1120" t="s">
        <v>15</v>
      </c>
      <c r="C1120" t="s">
        <v>94</v>
      </c>
      <c r="D1120" t="s">
        <v>98</v>
      </c>
      <c r="E1120" t="s">
        <v>451</v>
      </c>
      <c r="F1120">
        <v>597635</v>
      </c>
    </row>
    <row r="1121" spans="1:6" x14ac:dyDescent="0.25">
      <c r="A1121" t="s">
        <v>286</v>
      </c>
      <c r="B1121" t="s">
        <v>15</v>
      </c>
      <c r="C1121" t="s">
        <v>94</v>
      </c>
      <c r="D1121" t="s">
        <v>98</v>
      </c>
      <c r="E1121" t="s">
        <v>451</v>
      </c>
      <c r="F1121">
        <v>597635</v>
      </c>
    </row>
    <row r="1122" spans="1:6" x14ac:dyDescent="0.25">
      <c r="A1122" t="s">
        <v>286</v>
      </c>
      <c r="B1122" t="s">
        <v>15</v>
      </c>
      <c r="C1122" t="s">
        <v>94</v>
      </c>
      <c r="D1122" t="s">
        <v>97</v>
      </c>
      <c r="E1122" t="s">
        <v>452</v>
      </c>
      <c r="F1122">
        <v>597635</v>
      </c>
    </row>
    <row r="1123" spans="1:6" x14ac:dyDescent="0.25">
      <c r="A1123" t="s">
        <v>292</v>
      </c>
      <c r="B1123" t="s">
        <v>15</v>
      </c>
      <c r="C1123" t="s">
        <v>94</v>
      </c>
      <c r="D1123" t="s">
        <v>97</v>
      </c>
      <c r="E1123" t="s">
        <v>452</v>
      </c>
      <c r="F1123">
        <v>597635</v>
      </c>
    </row>
    <row r="1124" spans="1:6" x14ac:dyDescent="0.25">
      <c r="A1124" t="s">
        <v>286</v>
      </c>
      <c r="B1124" t="s">
        <v>15</v>
      </c>
      <c r="C1124" t="s">
        <v>94</v>
      </c>
      <c r="D1124" t="s">
        <v>97</v>
      </c>
      <c r="E1124" t="s">
        <v>452</v>
      </c>
      <c r="F1124">
        <v>597635</v>
      </c>
    </row>
    <row r="1125" spans="1:6" x14ac:dyDescent="0.25">
      <c r="A1125" t="s">
        <v>286</v>
      </c>
      <c r="B1125" t="s">
        <v>15</v>
      </c>
      <c r="C1125" t="s">
        <v>94</v>
      </c>
      <c r="D1125" t="s">
        <v>98</v>
      </c>
      <c r="E1125" t="s">
        <v>451</v>
      </c>
      <c r="F1125">
        <v>597635</v>
      </c>
    </row>
    <row r="1126" spans="1:6" x14ac:dyDescent="0.25">
      <c r="A1126" t="s">
        <v>286</v>
      </c>
      <c r="B1126" t="s">
        <v>15</v>
      </c>
      <c r="C1126" t="s">
        <v>94</v>
      </c>
      <c r="D1126" t="s">
        <v>97</v>
      </c>
      <c r="E1126" t="s">
        <v>452</v>
      </c>
      <c r="F1126">
        <v>597635</v>
      </c>
    </row>
    <row r="1127" spans="1:6" x14ac:dyDescent="0.25">
      <c r="A1127" t="s">
        <v>286</v>
      </c>
      <c r="B1127" t="s">
        <v>15</v>
      </c>
      <c r="C1127" t="s">
        <v>94</v>
      </c>
      <c r="D1127" t="s">
        <v>95</v>
      </c>
      <c r="E1127" t="s">
        <v>453</v>
      </c>
      <c r="F1127">
        <v>597635</v>
      </c>
    </row>
    <row r="1128" spans="1:6" x14ac:dyDescent="0.25">
      <c r="A1128" t="s">
        <v>286</v>
      </c>
      <c r="B1128" t="s">
        <v>15</v>
      </c>
      <c r="C1128" t="s">
        <v>94</v>
      </c>
      <c r="D1128" t="s">
        <v>97</v>
      </c>
      <c r="E1128" t="s">
        <v>452</v>
      </c>
      <c r="F1128">
        <v>597635</v>
      </c>
    </row>
    <row r="1129" spans="1:6" x14ac:dyDescent="0.25">
      <c r="A1129" t="s">
        <v>286</v>
      </c>
      <c r="B1129" t="s">
        <v>15</v>
      </c>
      <c r="C1129" t="s">
        <v>94</v>
      </c>
      <c r="D1129" t="s">
        <v>97</v>
      </c>
      <c r="E1129" t="s">
        <v>452</v>
      </c>
      <c r="F1129">
        <v>597635</v>
      </c>
    </row>
    <row r="1130" spans="1:6" x14ac:dyDescent="0.25">
      <c r="A1130" t="s">
        <v>286</v>
      </c>
      <c r="B1130" t="s">
        <v>15</v>
      </c>
      <c r="C1130" t="s">
        <v>94</v>
      </c>
      <c r="D1130" t="s">
        <v>97</v>
      </c>
      <c r="E1130" t="s">
        <v>452</v>
      </c>
      <c r="F1130">
        <v>597635</v>
      </c>
    </row>
    <row r="1131" spans="1:6" x14ac:dyDescent="0.25">
      <c r="A1131" t="s">
        <v>286</v>
      </c>
      <c r="B1131" t="s">
        <v>15</v>
      </c>
      <c r="C1131" t="s">
        <v>94</v>
      </c>
      <c r="D1131" t="s">
        <v>96</v>
      </c>
      <c r="E1131" t="s">
        <v>450</v>
      </c>
      <c r="F1131">
        <v>597635</v>
      </c>
    </row>
    <row r="1132" spans="1:6" x14ac:dyDescent="0.25">
      <c r="A1132" t="s">
        <v>290</v>
      </c>
      <c r="B1132" t="s">
        <v>15</v>
      </c>
      <c r="C1132" t="s">
        <v>94</v>
      </c>
      <c r="D1132" t="s">
        <v>97</v>
      </c>
      <c r="E1132" t="s">
        <v>452</v>
      </c>
      <c r="F1132">
        <v>597635</v>
      </c>
    </row>
    <row r="1133" spans="1:6" x14ac:dyDescent="0.25">
      <c r="A1133" t="s">
        <v>286</v>
      </c>
      <c r="B1133" t="s">
        <v>15</v>
      </c>
      <c r="C1133" t="s">
        <v>94</v>
      </c>
      <c r="D1133" t="s">
        <v>98</v>
      </c>
      <c r="E1133" t="s">
        <v>451</v>
      </c>
      <c r="F1133">
        <v>597635</v>
      </c>
    </row>
    <row r="1134" spans="1:6" x14ac:dyDescent="0.25">
      <c r="A1134" t="s">
        <v>290</v>
      </c>
      <c r="B1134" t="s">
        <v>15</v>
      </c>
      <c r="C1134" t="s">
        <v>94</v>
      </c>
      <c r="D1134" t="s">
        <v>95</v>
      </c>
      <c r="E1134" t="s">
        <v>453</v>
      </c>
      <c r="F1134">
        <v>597635</v>
      </c>
    </row>
    <row r="1135" spans="1:6" x14ac:dyDescent="0.25">
      <c r="A1135" t="s">
        <v>286</v>
      </c>
      <c r="B1135" t="s">
        <v>15</v>
      </c>
      <c r="C1135" t="s">
        <v>94</v>
      </c>
      <c r="D1135" t="s">
        <v>95</v>
      </c>
      <c r="E1135" t="s">
        <v>453</v>
      </c>
      <c r="F1135">
        <v>597635</v>
      </c>
    </row>
    <row r="1136" spans="1:6" x14ac:dyDescent="0.25">
      <c r="A1136" t="s">
        <v>286</v>
      </c>
      <c r="B1136" t="s">
        <v>15</v>
      </c>
      <c r="C1136" t="s">
        <v>94</v>
      </c>
      <c r="D1136" t="s">
        <v>95</v>
      </c>
      <c r="E1136" t="s">
        <v>453</v>
      </c>
      <c r="F1136">
        <v>597635</v>
      </c>
    </row>
    <row r="1137" spans="1:6" x14ac:dyDescent="0.25">
      <c r="A1137" t="s">
        <v>290</v>
      </c>
      <c r="B1137" t="s">
        <v>15</v>
      </c>
      <c r="C1137" t="s">
        <v>94</v>
      </c>
      <c r="D1137" t="s">
        <v>96</v>
      </c>
      <c r="E1137" t="s">
        <v>450</v>
      </c>
      <c r="F1137">
        <v>597635</v>
      </c>
    </row>
    <row r="1138" spans="1:6" x14ac:dyDescent="0.25">
      <c r="A1138" t="s">
        <v>290</v>
      </c>
      <c r="B1138" t="s">
        <v>15</v>
      </c>
      <c r="C1138" t="s">
        <v>94</v>
      </c>
      <c r="D1138" t="s">
        <v>95</v>
      </c>
      <c r="E1138" t="s">
        <v>453</v>
      </c>
      <c r="F1138">
        <v>597635</v>
      </c>
    </row>
    <row r="1139" spans="1:6" x14ac:dyDescent="0.25">
      <c r="A1139" t="s">
        <v>290</v>
      </c>
      <c r="B1139" t="s">
        <v>15</v>
      </c>
      <c r="C1139" t="s">
        <v>94</v>
      </c>
      <c r="D1139" t="s">
        <v>95</v>
      </c>
      <c r="E1139" t="s">
        <v>453</v>
      </c>
      <c r="F1139">
        <v>597635</v>
      </c>
    </row>
    <row r="1140" spans="1:6" x14ac:dyDescent="0.25">
      <c r="A1140" t="s">
        <v>290</v>
      </c>
      <c r="B1140" t="s">
        <v>15</v>
      </c>
      <c r="C1140" t="s">
        <v>94</v>
      </c>
      <c r="D1140" t="s">
        <v>95</v>
      </c>
      <c r="E1140" t="s">
        <v>453</v>
      </c>
      <c r="F1140">
        <v>597635</v>
      </c>
    </row>
    <row r="1141" spans="1:6" x14ac:dyDescent="0.25">
      <c r="A1141" t="s">
        <v>290</v>
      </c>
      <c r="B1141" t="s">
        <v>15</v>
      </c>
      <c r="C1141" t="s">
        <v>94</v>
      </c>
      <c r="D1141" t="s">
        <v>95</v>
      </c>
      <c r="E1141" t="s">
        <v>453</v>
      </c>
      <c r="F1141">
        <v>597635</v>
      </c>
    </row>
    <row r="1142" spans="1:6" x14ac:dyDescent="0.25">
      <c r="A1142" t="s">
        <v>290</v>
      </c>
      <c r="B1142" t="s">
        <v>15</v>
      </c>
      <c r="C1142" t="s">
        <v>94</v>
      </c>
      <c r="D1142" t="s">
        <v>98</v>
      </c>
      <c r="E1142" t="s">
        <v>451</v>
      </c>
      <c r="F1142">
        <v>597635</v>
      </c>
    </row>
    <row r="1143" spans="1:6" x14ac:dyDescent="0.25">
      <c r="A1143" t="s">
        <v>292</v>
      </c>
      <c r="B1143" t="s">
        <v>15</v>
      </c>
      <c r="C1143" t="s">
        <v>94</v>
      </c>
      <c r="D1143" t="s">
        <v>98</v>
      </c>
      <c r="E1143" t="s">
        <v>451</v>
      </c>
      <c r="F1143">
        <v>597635</v>
      </c>
    </row>
    <row r="1144" spans="1:6" x14ac:dyDescent="0.25">
      <c r="A1144" t="s">
        <v>291</v>
      </c>
      <c r="B1144" t="s">
        <v>15</v>
      </c>
      <c r="C1144" t="s">
        <v>94</v>
      </c>
      <c r="D1144" t="s">
        <v>98</v>
      </c>
      <c r="E1144" t="s">
        <v>451</v>
      </c>
      <c r="F1144">
        <v>597635</v>
      </c>
    </row>
    <row r="1145" spans="1:6" x14ac:dyDescent="0.25">
      <c r="A1145" t="s">
        <v>290</v>
      </c>
      <c r="B1145" t="s">
        <v>15</v>
      </c>
      <c r="C1145" t="s">
        <v>94</v>
      </c>
      <c r="D1145" t="s">
        <v>95</v>
      </c>
      <c r="E1145" t="s">
        <v>453</v>
      </c>
      <c r="F1145">
        <v>597635</v>
      </c>
    </row>
    <row r="1146" spans="1:6" x14ac:dyDescent="0.25">
      <c r="A1146" t="s">
        <v>290</v>
      </c>
      <c r="B1146" t="s">
        <v>15</v>
      </c>
      <c r="C1146" t="s">
        <v>94</v>
      </c>
      <c r="D1146" t="s">
        <v>97</v>
      </c>
      <c r="E1146" t="s">
        <v>452</v>
      </c>
      <c r="F1146">
        <v>597635</v>
      </c>
    </row>
    <row r="1147" spans="1:6" x14ac:dyDescent="0.25">
      <c r="A1147" t="s">
        <v>290</v>
      </c>
      <c r="B1147" t="s">
        <v>15</v>
      </c>
      <c r="C1147" t="s">
        <v>94</v>
      </c>
      <c r="D1147" t="s">
        <v>97</v>
      </c>
      <c r="E1147" t="s">
        <v>452</v>
      </c>
      <c r="F1147">
        <v>597635</v>
      </c>
    </row>
    <row r="1148" spans="1:6" x14ac:dyDescent="0.25">
      <c r="A1148" t="s">
        <v>290</v>
      </c>
      <c r="B1148" t="s">
        <v>15</v>
      </c>
      <c r="C1148" t="s">
        <v>94</v>
      </c>
      <c r="D1148" t="s">
        <v>97</v>
      </c>
      <c r="E1148" t="s">
        <v>452</v>
      </c>
      <c r="F1148">
        <v>597635</v>
      </c>
    </row>
    <row r="1149" spans="1:6" x14ac:dyDescent="0.25">
      <c r="A1149" t="s">
        <v>290</v>
      </c>
      <c r="B1149" t="s">
        <v>15</v>
      </c>
      <c r="C1149" t="s">
        <v>94</v>
      </c>
      <c r="D1149" t="s">
        <v>97</v>
      </c>
      <c r="E1149" t="s">
        <v>452</v>
      </c>
      <c r="F1149">
        <v>597635</v>
      </c>
    </row>
    <row r="1150" spans="1:6" x14ac:dyDescent="0.25">
      <c r="A1150" t="s">
        <v>290</v>
      </c>
      <c r="B1150" t="s">
        <v>15</v>
      </c>
      <c r="C1150" t="s">
        <v>94</v>
      </c>
      <c r="D1150" t="s">
        <v>95</v>
      </c>
      <c r="E1150" t="s">
        <v>453</v>
      </c>
      <c r="F1150">
        <v>597635</v>
      </c>
    </row>
    <row r="1151" spans="1:6" x14ac:dyDescent="0.25">
      <c r="A1151" t="s">
        <v>290</v>
      </c>
      <c r="B1151" t="s">
        <v>15</v>
      </c>
      <c r="C1151" t="s">
        <v>94</v>
      </c>
      <c r="D1151" t="s">
        <v>95</v>
      </c>
      <c r="E1151" t="s">
        <v>453</v>
      </c>
      <c r="F1151">
        <v>597635</v>
      </c>
    </row>
    <row r="1152" spans="1:6" x14ac:dyDescent="0.25">
      <c r="A1152" t="s">
        <v>290</v>
      </c>
      <c r="B1152" t="s">
        <v>15</v>
      </c>
      <c r="C1152" t="s">
        <v>94</v>
      </c>
      <c r="D1152" t="s">
        <v>95</v>
      </c>
      <c r="E1152" t="s">
        <v>453</v>
      </c>
      <c r="F1152">
        <v>597635</v>
      </c>
    </row>
    <row r="1153" spans="1:6" x14ac:dyDescent="0.25">
      <c r="A1153" t="s">
        <v>290</v>
      </c>
      <c r="B1153" t="s">
        <v>15</v>
      </c>
      <c r="C1153" t="s">
        <v>94</v>
      </c>
      <c r="D1153" t="s">
        <v>95</v>
      </c>
      <c r="E1153" t="s">
        <v>453</v>
      </c>
      <c r="F1153">
        <v>597635</v>
      </c>
    </row>
    <row r="1154" spans="1:6" x14ac:dyDescent="0.25">
      <c r="A1154" t="s">
        <v>292</v>
      </c>
      <c r="B1154" t="s">
        <v>15</v>
      </c>
      <c r="C1154" t="s">
        <v>94</v>
      </c>
      <c r="D1154" t="s">
        <v>96</v>
      </c>
      <c r="E1154" t="s">
        <v>450</v>
      </c>
      <c r="F1154">
        <v>597635</v>
      </c>
    </row>
    <row r="1155" spans="1:6" x14ac:dyDescent="0.25">
      <c r="A1155" t="s">
        <v>290</v>
      </c>
      <c r="B1155" t="s">
        <v>15</v>
      </c>
      <c r="C1155" t="s">
        <v>94</v>
      </c>
      <c r="D1155" t="s">
        <v>97</v>
      </c>
      <c r="E1155" t="s">
        <v>452</v>
      </c>
      <c r="F1155">
        <v>597635</v>
      </c>
    </row>
    <row r="1156" spans="1:6" x14ac:dyDescent="0.25">
      <c r="A1156" t="s">
        <v>290</v>
      </c>
      <c r="B1156" t="s">
        <v>15</v>
      </c>
      <c r="C1156" t="s">
        <v>94</v>
      </c>
      <c r="D1156" t="s">
        <v>96</v>
      </c>
      <c r="E1156" t="s">
        <v>450</v>
      </c>
      <c r="F1156">
        <v>597635</v>
      </c>
    </row>
    <row r="1157" spans="1:6" x14ac:dyDescent="0.25">
      <c r="A1157" t="s">
        <v>290</v>
      </c>
      <c r="B1157" t="s">
        <v>15</v>
      </c>
      <c r="C1157" t="s">
        <v>94</v>
      </c>
      <c r="D1157" t="s">
        <v>97</v>
      </c>
      <c r="E1157" t="s">
        <v>452</v>
      </c>
      <c r="F1157">
        <v>597635</v>
      </c>
    </row>
    <row r="1158" spans="1:6" x14ac:dyDescent="0.25">
      <c r="A1158" t="s">
        <v>288</v>
      </c>
      <c r="B1158" t="s">
        <v>15</v>
      </c>
      <c r="C1158" t="s">
        <v>94</v>
      </c>
      <c r="D1158" t="s">
        <v>95</v>
      </c>
      <c r="E1158" t="s">
        <v>453</v>
      </c>
      <c r="F1158">
        <v>597635</v>
      </c>
    </row>
    <row r="1159" spans="1:6" x14ac:dyDescent="0.25">
      <c r="A1159" t="s">
        <v>290</v>
      </c>
      <c r="B1159" t="s">
        <v>15</v>
      </c>
      <c r="C1159" t="s">
        <v>94</v>
      </c>
      <c r="D1159" t="s">
        <v>96</v>
      </c>
      <c r="E1159" t="s">
        <v>450</v>
      </c>
      <c r="F1159">
        <v>597635</v>
      </c>
    </row>
    <row r="1160" spans="1:6" x14ac:dyDescent="0.25">
      <c r="A1160" t="s">
        <v>290</v>
      </c>
      <c r="B1160" t="s">
        <v>15</v>
      </c>
      <c r="C1160" t="s">
        <v>94</v>
      </c>
      <c r="D1160" t="s">
        <v>97</v>
      </c>
      <c r="E1160" t="s">
        <v>452</v>
      </c>
      <c r="F1160">
        <v>597635</v>
      </c>
    </row>
    <row r="1161" spans="1:6" x14ac:dyDescent="0.25">
      <c r="A1161" t="s">
        <v>290</v>
      </c>
      <c r="B1161" t="s">
        <v>15</v>
      </c>
      <c r="C1161" t="s">
        <v>94</v>
      </c>
      <c r="D1161" t="s">
        <v>97</v>
      </c>
      <c r="E1161" t="s">
        <v>452</v>
      </c>
      <c r="F1161">
        <v>597635</v>
      </c>
    </row>
    <row r="1162" spans="1:6" x14ac:dyDescent="0.25">
      <c r="A1162" t="s">
        <v>290</v>
      </c>
      <c r="B1162" t="s">
        <v>15</v>
      </c>
      <c r="C1162" t="s">
        <v>94</v>
      </c>
      <c r="D1162" t="s">
        <v>97</v>
      </c>
      <c r="E1162" t="s">
        <v>452</v>
      </c>
      <c r="F1162">
        <v>597635</v>
      </c>
    </row>
    <row r="1163" spans="1:6" x14ac:dyDescent="0.25">
      <c r="A1163" t="s">
        <v>290</v>
      </c>
      <c r="B1163" t="s">
        <v>15</v>
      </c>
      <c r="C1163" t="s">
        <v>94</v>
      </c>
      <c r="D1163" t="s">
        <v>97</v>
      </c>
      <c r="E1163" t="s">
        <v>452</v>
      </c>
      <c r="F1163">
        <v>597635</v>
      </c>
    </row>
    <row r="1164" spans="1:6" x14ac:dyDescent="0.25">
      <c r="A1164" t="s">
        <v>290</v>
      </c>
      <c r="B1164" t="s">
        <v>15</v>
      </c>
      <c r="C1164" t="s">
        <v>94</v>
      </c>
      <c r="D1164" t="s">
        <v>97</v>
      </c>
      <c r="E1164" t="s">
        <v>452</v>
      </c>
      <c r="F1164">
        <v>597635</v>
      </c>
    </row>
    <row r="1165" spans="1:6" x14ac:dyDescent="0.25">
      <c r="A1165" t="s">
        <v>291</v>
      </c>
      <c r="B1165" t="s">
        <v>15</v>
      </c>
      <c r="C1165" t="s">
        <v>94</v>
      </c>
      <c r="D1165" t="s">
        <v>97</v>
      </c>
      <c r="E1165" t="s">
        <v>452</v>
      </c>
      <c r="F1165">
        <v>597635</v>
      </c>
    </row>
    <row r="1166" spans="1:6" x14ac:dyDescent="0.25">
      <c r="A1166" t="s">
        <v>290</v>
      </c>
      <c r="B1166" t="s">
        <v>15</v>
      </c>
      <c r="C1166" t="s">
        <v>94</v>
      </c>
      <c r="D1166" t="s">
        <v>97</v>
      </c>
      <c r="E1166" t="s">
        <v>452</v>
      </c>
      <c r="F1166">
        <v>597635</v>
      </c>
    </row>
    <row r="1167" spans="1:6" x14ac:dyDescent="0.25">
      <c r="A1167" t="s">
        <v>290</v>
      </c>
      <c r="B1167" t="s">
        <v>15</v>
      </c>
      <c r="C1167" t="s">
        <v>94</v>
      </c>
      <c r="D1167" t="s">
        <v>97</v>
      </c>
      <c r="E1167" t="s">
        <v>452</v>
      </c>
      <c r="F1167">
        <v>597635</v>
      </c>
    </row>
    <row r="1168" spans="1:6" x14ac:dyDescent="0.25">
      <c r="A1168" t="s">
        <v>290</v>
      </c>
      <c r="B1168" t="s">
        <v>15</v>
      </c>
      <c r="C1168" t="s">
        <v>94</v>
      </c>
      <c r="D1168" t="s">
        <v>97</v>
      </c>
      <c r="E1168" t="s">
        <v>452</v>
      </c>
      <c r="F1168">
        <v>597635</v>
      </c>
    </row>
    <row r="1169" spans="1:6" x14ac:dyDescent="0.25">
      <c r="A1169" t="s">
        <v>291</v>
      </c>
      <c r="B1169" t="s">
        <v>15</v>
      </c>
      <c r="C1169" t="s">
        <v>94</v>
      </c>
      <c r="D1169" t="s">
        <v>98</v>
      </c>
      <c r="E1169" t="s">
        <v>451</v>
      </c>
      <c r="F1169">
        <v>597635</v>
      </c>
    </row>
    <row r="1170" spans="1:6" x14ac:dyDescent="0.25">
      <c r="A1170" t="s">
        <v>291</v>
      </c>
      <c r="B1170" t="s">
        <v>15</v>
      </c>
      <c r="C1170" t="s">
        <v>94</v>
      </c>
      <c r="D1170" t="s">
        <v>96</v>
      </c>
      <c r="E1170" t="s">
        <v>454</v>
      </c>
      <c r="F1170">
        <v>597635</v>
      </c>
    </row>
    <row r="1171" spans="1:6" x14ac:dyDescent="0.25">
      <c r="A1171" t="s">
        <v>290</v>
      </c>
      <c r="B1171" t="s">
        <v>15</v>
      </c>
      <c r="C1171" t="s">
        <v>94</v>
      </c>
      <c r="D1171" t="s">
        <v>97</v>
      </c>
      <c r="E1171" t="s">
        <v>452</v>
      </c>
      <c r="F1171">
        <v>597635</v>
      </c>
    </row>
    <row r="1172" spans="1:6" x14ac:dyDescent="0.25">
      <c r="A1172" t="s">
        <v>292</v>
      </c>
      <c r="B1172" t="s">
        <v>15</v>
      </c>
      <c r="C1172" t="s">
        <v>94</v>
      </c>
      <c r="D1172" t="s">
        <v>97</v>
      </c>
      <c r="E1172" t="s">
        <v>452</v>
      </c>
      <c r="F1172">
        <v>597635</v>
      </c>
    </row>
    <row r="1173" spans="1:6" x14ac:dyDescent="0.25">
      <c r="A1173" t="s">
        <v>290</v>
      </c>
      <c r="B1173" t="s">
        <v>15</v>
      </c>
      <c r="C1173" t="s">
        <v>94</v>
      </c>
      <c r="D1173" t="s">
        <v>96</v>
      </c>
      <c r="E1173" t="s">
        <v>450</v>
      </c>
      <c r="F1173">
        <v>597635</v>
      </c>
    </row>
    <row r="1174" spans="1:6" x14ac:dyDescent="0.25">
      <c r="A1174" t="s">
        <v>291</v>
      </c>
      <c r="B1174" t="s">
        <v>15</v>
      </c>
      <c r="C1174" t="s">
        <v>94</v>
      </c>
      <c r="D1174" t="s">
        <v>97</v>
      </c>
      <c r="E1174" t="s">
        <v>455</v>
      </c>
      <c r="F1174">
        <v>597635</v>
      </c>
    </row>
    <row r="1175" spans="1:6" x14ac:dyDescent="0.25">
      <c r="A1175" t="s">
        <v>291</v>
      </c>
      <c r="B1175" t="s">
        <v>15</v>
      </c>
      <c r="C1175" t="s">
        <v>94</v>
      </c>
      <c r="D1175" t="s">
        <v>97</v>
      </c>
      <c r="E1175" t="s">
        <v>452</v>
      </c>
      <c r="F1175">
        <v>597635</v>
      </c>
    </row>
    <row r="1176" spans="1:6" x14ac:dyDescent="0.25">
      <c r="A1176" t="s">
        <v>291</v>
      </c>
      <c r="B1176" t="s">
        <v>15</v>
      </c>
      <c r="C1176" t="s">
        <v>94</v>
      </c>
      <c r="D1176" t="s">
        <v>95</v>
      </c>
      <c r="E1176" t="s">
        <v>456</v>
      </c>
      <c r="F1176">
        <v>597635</v>
      </c>
    </row>
    <row r="1177" spans="1:6" x14ac:dyDescent="0.25">
      <c r="A1177" t="s">
        <v>291</v>
      </c>
      <c r="B1177" t="s">
        <v>15</v>
      </c>
      <c r="C1177" t="s">
        <v>94</v>
      </c>
      <c r="D1177" t="s">
        <v>95</v>
      </c>
      <c r="E1177" t="s">
        <v>453</v>
      </c>
      <c r="F1177">
        <v>597635</v>
      </c>
    </row>
    <row r="1178" spans="1:6" x14ac:dyDescent="0.25">
      <c r="A1178" t="s">
        <v>291</v>
      </c>
      <c r="B1178" t="s">
        <v>15</v>
      </c>
      <c r="C1178" t="s">
        <v>94</v>
      </c>
      <c r="D1178" t="s">
        <v>95</v>
      </c>
      <c r="E1178" t="s">
        <v>453</v>
      </c>
      <c r="F1178">
        <v>597635</v>
      </c>
    </row>
    <row r="1179" spans="1:6" x14ac:dyDescent="0.25">
      <c r="A1179" t="s">
        <v>291</v>
      </c>
      <c r="B1179" t="s">
        <v>15</v>
      </c>
      <c r="C1179" t="s">
        <v>94</v>
      </c>
      <c r="D1179" t="s">
        <v>97</v>
      </c>
      <c r="E1179" t="s">
        <v>452</v>
      </c>
      <c r="F1179">
        <v>597635</v>
      </c>
    </row>
    <row r="1180" spans="1:6" x14ac:dyDescent="0.25">
      <c r="A1180" t="s">
        <v>291</v>
      </c>
      <c r="B1180" t="s">
        <v>15</v>
      </c>
      <c r="C1180" t="s">
        <v>94</v>
      </c>
      <c r="D1180" t="s">
        <v>97</v>
      </c>
      <c r="E1180" t="s">
        <v>452</v>
      </c>
      <c r="F1180">
        <v>597635</v>
      </c>
    </row>
    <row r="1181" spans="1:6" x14ac:dyDescent="0.25">
      <c r="A1181" t="s">
        <v>291</v>
      </c>
      <c r="B1181" t="s">
        <v>15</v>
      </c>
      <c r="C1181" t="s">
        <v>94</v>
      </c>
      <c r="D1181" t="s">
        <v>97</v>
      </c>
      <c r="E1181" t="s">
        <v>452</v>
      </c>
      <c r="F1181">
        <v>597635</v>
      </c>
    </row>
    <row r="1182" spans="1:6" x14ac:dyDescent="0.25">
      <c r="A1182" t="s">
        <v>291</v>
      </c>
      <c r="B1182" t="s">
        <v>15</v>
      </c>
      <c r="C1182" t="s">
        <v>94</v>
      </c>
      <c r="D1182" t="s">
        <v>95</v>
      </c>
      <c r="E1182" t="s">
        <v>453</v>
      </c>
      <c r="F1182">
        <v>597635</v>
      </c>
    </row>
    <row r="1183" spans="1:6" x14ac:dyDescent="0.25">
      <c r="A1183" t="s">
        <v>291</v>
      </c>
      <c r="B1183" t="s">
        <v>15</v>
      </c>
      <c r="C1183" t="s">
        <v>94</v>
      </c>
      <c r="D1183" t="s">
        <v>95</v>
      </c>
      <c r="E1183" t="s">
        <v>453</v>
      </c>
      <c r="F1183">
        <v>597635</v>
      </c>
    </row>
    <row r="1184" spans="1:6" x14ac:dyDescent="0.25">
      <c r="A1184" t="s">
        <v>291</v>
      </c>
      <c r="B1184" t="s">
        <v>15</v>
      </c>
      <c r="C1184" t="s">
        <v>94</v>
      </c>
      <c r="D1184" t="s">
        <v>95</v>
      </c>
      <c r="E1184" t="s">
        <v>453</v>
      </c>
      <c r="F1184">
        <v>597635</v>
      </c>
    </row>
    <row r="1185" spans="1:6" x14ac:dyDescent="0.25">
      <c r="A1185" t="s">
        <v>291</v>
      </c>
      <c r="B1185" t="s">
        <v>15</v>
      </c>
      <c r="C1185" t="s">
        <v>94</v>
      </c>
      <c r="D1185" t="s">
        <v>97</v>
      </c>
      <c r="E1185" t="s">
        <v>452</v>
      </c>
      <c r="F1185">
        <v>597635</v>
      </c>
    </row>
    <row r="1186" spans="1:6" x14ac:dyDescent="0.25">
      <c r="A1186" t="s">
        <v>286</v>
      </c>
      <c r="B1186" t="s">
        <v>15</v>
      </c>
      <c r="C1186" t="s">
        <v>99</v>
      </c>
      <c r="D1186" t="s">
        <v>100</v>
      </c>
      <c r="E1186" t="s">
        <v>457</v>
      </c>
      <c r="F1186">
        <v>598445</v>
      </c>
    </row>
    <row r="1187" spans="1:6" x14ac:dyDescent="0.25">
      <c r="A1187" t="s">
        <v>286</v>
      </c>
      <c r="B1187" t="s">
        <v>15</v>
      </c>
      <c r="C1187" t="s">
        <v>103</v>
      </c>
      <c r="D1187" t="s">
        <v>106</v>
      </c>
      <c r="E1187" t="s">
        <v>458</v>
      </c>
      <c r="F1187">
        <v>505927</v>
      </c>
    </row>
    <row r="1188" spans="1:6" x14ac:dyDescent="0.25">
      <c r="A1188" t="s">
        <v>286</v>
      </c>
      <c r="B1188" t="s">
        <v>15</v>
      </c>
      <c r="C1188" t="s">
        <v>103</v>
      </c>
      <c r="D1188" t="s">
        <v>109</v>
      </c>
      <c r="E1188" t="s">
        <v>459</v>
      </c>
      <c r="F1188">
        <v>505927</v>
      </c>
    </row>
    <row r="1189" spans="1:6" x14ac:dyDescent="0.25">
      <c r="A1189" t="s">
        <v>286</v>
      </c>
      <c r="B1189" t="s">
        <v>15</v>
      </c>
      <c r="C1189" t="s">
        <v>103</v>
      </c>
      <c r="D1189" t="s">
        <v>106</v>
      </c>
      <c r="E1189" t="s">
        <v>460</v>
      </c>
      <c r="F1189">
        <v>505927</v>
      </c>
    </row>
    <row r="1190" spans="1:6" x14ac:dyDescent="0.25">
      <c r="A1190" t="s">
        <v>286</v>
      </c>
      <c r="B1190" t="s">
        <v>15</v>
      </c>
      <c r="C1190" t="s">
        <v>103</v>
      </c>
      <c r="D1190" t="s">
        <v>106</v>
      </c>
      <c r="E1190" t="s">
        <v>460</v>
      </c>
      <c r="F1190">
        <v>505927</v>
      </c>
    </row>
    <row r="1191" spans="1:6" x14ac:dyDescent="0.25">
      <c r="A1191" t="s">
        <v>290</v>
      </c>
      <c r="B1191" t="s">
        <v>15</v>
      </c>
      <c r="C1191" t="s">
        <v>103</v>
      </c>
      <c r="D1191" t="s">
        <v>109</v>
      </c>
      <c r="E1191" t="s">
        <v>461</v>
      </c>
      <c r="F1191">
        <v>505927</v>
      </c>
    </row>
    <row r="1192" spans="1:6" x14ac:dyDescent="0.25">
      <c r="A1192" t="s">
        <v>286</v>
      </c>
      <c r="B1192" t="s">
        <v>15</v>
      </c>
      <c r="C1192" t="s">
        <v>103</v>
      </c>
      <c r="D1192" t="s">
        <v>109</v>
      </c>
      <c r="E1192" t="s">
        <v>461</v>
      </c>
      <c r="F1192">
        <v>505927</v>
      </c>
    </row>
    <row r="1193" spans="1:6" x14ac:dyDescent="0.25">
      <c r="A1193" t="s">
        <v>286</v>
      </c>
      <c r="B1193" t="s">
        <v>15</v>
      </c>
      <c r="C1193" t="s">
        <v>103</v>
      </c>
      <c r="D1193" t="s">
        <v>109</v>
      </c>
      <c r="E1193" t="s">
        <v>462</v>
      </c>
      <c r="F1193">
        <v>505927</v>
      </c>
    </row>
    <row r="1194" spans="1:6" x14ac:dyDescent="0.25">
      <c r="A1194" t="s">
        <v>286</v>
      </c>
      <c r="B1194" t="s">
        <v>15</v>
      </c>
      <c r="C1194" t="s">
        <v>103</v>
      </c>
      <c r="D1194" t="s">
        <v>109</v>
      </c>
      <c r="E1194" t="s">
        <v>461</v>
      </c>
      <c r="F1194">
        <v>505927</v>
      </c>
    </row>
    <row r="1195" spans="1:6" x14ac:dyDescent="0.25">
      <c r="A1195" t="s">
        <v>286</v>
      </c>
      <c r="B1195" t="s">
        <v>15</v>
      </c>
      <c r="C1195" t="s">
        <v>103</v>
      </c>
      <c r="D1195" t="s">
        <v>106</v>
      </c>
      <c r="E1195" t="s">
        <v>463</v>
      </c>
      <c r="F1195">
        <v>505927</v>
      </c>
    </row>
    <row r="1196" spans="1:6" x14ac:dyDescent="0.25">
      <c r="A1196" t="s">
        <v>286</v>
      </c>
      <c r="B1196" t="s">
        <v>15</v>
      </c>
      <c r="C1196" t="s">
        <v>103</v>
      </c>
      <c r="D1196" t="s">
        <v>109</v>
      </c>
      <c r="E1196" t="s">
        <v>464</v>
      </c>
      <c r="F1196">
        <v>505927</v>
      </c>
    </row>
    <row r="1197" spans="1:6" x14ac:dyDescent="0.25">
      <c r="A1197" t="s">
        <v>286</v>
      </c>
      <c r="B1197" t="s">
        <v>15</v>
      </c>
      <c r="C1197" t="s">
        <v>103</v>
      </c>
      <c r="D1197" t="s">
        <v>104</v>
      </c>
      <c r="E1197" t="s">
        <v>465</v>
      </c>
      <c r="F1197">
        <v>505927</v>
      </c>
    </row>
    <row r="1198" spans="1:6" x14ac:dyDescent="0.25">
      <c r="A1198" t="s">
        <v>286</v>
      </c>
      <c r="B1198" t="s">
        <v>15</v>
      </c>
      <c r="C1198" t="s">
        <v>103</v>
      </c>
      <c r="D1198" t="s">
        <v>109</v>
      </c>
      <c r="E1198" t="s">
        <v>461</v>
      </c>
      <c r="F1198">
        <v>505927</v>
      </c>
    </row>
    <row r="1199" spans="1:6" x14ac:dyDescent="0.25">
      <c r="A1199" t="s">
        <v>288</v>
      </c>
      <c r="B1199" t="s">
        <v>15</v>
      </c>
      <c r="C1199" t="s">
        <v>103</v>
      </c>
      <c r="D1199" t="s">
        <v>109</v>
      </c>
      <c r="E1199" t="s">
        <v>462</v>
      </c>
      <c r="F1199">
        <v>505927</v>
      </c>
    </row>
    <row r="1200" spans="1:6" x14ac:dyDescent="0.25">
      <c r="A1200" t="s">
        <v>286</v>
      </c>
      <c r="B1200" t="s">
        <v>15</v>
      </c>
      <c r="C1200" t="s">
        <v>103</v>
      </c>
      <c r="D1200" t="s">
        <v>106</v>
      </c>
      <c r="E1200" t="s">
        <v>460</v>
      </c>
      <c r="F1200">
        <v>505927</v>
      </c>
    </row>
    <row r="1201" spans="1:6" x14ac:dyDescent="0.25">
      <c r="A1201" t="s">
        <v>286</v>
      </c>
      <c r="B1201" t="s">
        <v>15</v>
      </c>
      <c r="C1201" t="s">
        <v>103</v>
      </c>
      <c r="D1201" t="s">
        <v>109</v>
      </c>
      <c r="E1201" t="s">
        <v>461</v>
      </c>
      <c r="F1201">
        <v>505927</v>
      </c>
    </row>
    <row r="1202" spans="1:6" x14ac:dyDescent="0.25">
      <c r="A1202" t="s">
        <v>286</v>
      </c>
      <c r="B1202" t="s">
        <v>15</v>
      </c>
      <c r="C1202" t="s">
        <v>103</v>
      </c>
      <c r="D1202" t="s">
        <v>106</v>
      </c>
      <c r="E1202" t="s">
        <v>460</v>
      </c>
      <c r="F1202">
        <v>505927</v>
      </c>
    </row>
    <row r="1203" spans="1:6" x14ac:dyDescent="0.25">
      <c r="A1203" t="s">
        <v>286</v>
      </c>
      <c r="B1203" t="s">
        <v>15</v>
      </c>
      <c r="C1203" t="s">
        <v>103</v>
      </c>
      <c r="D1203" t="s">
        <v>109</v>
      </c>
      <c r="E1203" t="s">
        <v>461</v>
      </c>
      <c r="F1203">
        <v>505927</v>
      </c>
    </row>
    <row r="1204" spans="1:6" x14ac:dyDescent="0.25">
      <c r="A1204" t="s">
        <v>286</v>
      </c>
      <c r="B1204" t="s">
        <v>15</v>
      </c>
      <c r="C1204" t="s">
        <v>103</v>
      </c>
      <c r="D1204" t="s">
        <v>106</v>
      </c>
      <c r="E1204" t="s">
        <v>460</v>
      </c>
      <c r="F1204">
        <v>505927</v>
      </c>
    </row>
    <row r="1205" spans="1:6" x14ac:dyDescent="0.25">
      <c r="A1205" t="s">
        <v>286</v>
      </c>
      <c r="B1205" t="s">
        <v>15</v>
      </c>
      <c r="C1205" t="s">
        <v>103</v>
      </c>
      <c r="D1205" t="s">
        <v>109</v>
      </c>
      <c r="E1205" t="s">
        <v>466</v>
      </c>
      <c r="F1205">
        <v>505927</v>
      </c>
    </row>
    <row r="1206" spans="1:6" x14ac:dyDescent="0.25">
      <c r="A1206" t="s">
        <v>286</v>
      </c>
      <c r="B1206" t="s">
        <v>15</v>
      </c>
      <c r="C1206" t="s">
        <v>103</v>
      </c>
      <c r="D1206" t="s">
        <v>106</v>
      </c>
      <c r="E1206" t="s">
        <v>460</v>
      </c>
      <c r="F1206">
        <v>505927</v>
      </c>
    </row>
    <row r="1207" spans="1:6" x14ac:dyDescent="0.25">
      <c r="A1207" t="s">
        <v>286</v>
      </c>
      <c r="B1207" t="s">
        <v>15</v>
      </c>
      <c r="C1207" t="s">
        <v>103</v>
      </c>
      <c r="D1207" t="s">
        <v>109</v>
      </c>
      <c r="E1207" t="s">
        <v>461</v>
      </c>
      <c r="F1207">
        <v>505927</v>
      </c>
    </row>
    <row r="1208" spans="1:6" x14ac:dyDescent="0.25">
      <c r="A1208" t="s">
        <v>286</v>
      </c>
      <c r="B1208" t="s">
        <v>15</v>
      </c>
      <c r="C1208" t="s">
        <v>103</v>
      </c>
      <c r="D1208" t="s">
        <v>106</v>
      </c>
      <c r="E1208" t="s">
        <v>460</v>
      </c>
      <c r="F1208">
        <v>505927</v>
      </c>
    </row>
    <row r="1209" spans="1:6" x14ac:dyDescent="0.25">
      <c r="A1209" t="s">
        <v>286</v>
      </c>
      <c r="B1209" t="s">
        <v>15</v>
      </c>
      <c r="C1209" t="s">
        <v>103</v>
      </c>
      <c r="D1209" t="s">
        <v>106</v>
      </c>
      <c r="E1209" t="s">
        <v>458</v>
      </c>
      <c r="F1209">
        <v>505927</v>
      </c>
    </row>
    <row r="1210" spans="1:6" x14ac:dyDescent="0.25">
      <c r="A1210" t="s">
        <v>286</v>
      </c>
      <c r="B1210" t="s">
        <v>15</v>
      </c>
      <c r="C1210" t="s">
        <v>103</v>
      </c>
      <c r="D1210" t="s">
        <v>106</v>
      </c>
      <c r="E1210" t="s">
        <v>460</v>
      </c>
      <c r="F1210">
        <v>505927</v>
      </c>
    </row>
    <row r="1211" spans="1:6" x14ac:dyDescent="0.25">
      <c r="A1211" t="s">
        <v>286</v>
      </c>
      <c r="B1211" t="s">
        <v>15</v>
      </c>
      <c r="C1211" t="s">
        <v>103</v>
      </c>
      <c r="D1211" t="s">
        <v>109</v>
      </c>
      <c r="E1211" t="s">
        <v>462</v>
      </c>
      <c r="F1211">
        <v>505927</v>
      </c>
    </row>
    <row r="1212" spans="1:6" x14ac:dyDescent="0.25">
      <c r="A1212" t="s">
        <v>286</v>
      </c>
      <c r="B1212" t="s">
        <v>15</v>
      </c>
      <c r="C1212" t="s">
        <v>103</v>
      </c>
      <c r="D1212" t="s">
        <v>109</v>
      </c>
      <c r="E1212" t="s">
        <v>464</v>
      </c>
      <c r="F1212">
        <v>505927</v>
      </c>
    </row>
    <row r="1213" spans="1:6" x14ac:dyDescent="0.25">
      <c r="A1213" t="s">
        <v>286</v>
      </c>
      <c r="B1213" t="s">
        <v>15</v>
      </c>
      <c r="C1213" t="s">
        <v>103</v>
      </c>
      <c r="D1213" t="s">
        <v>106</v>
      </c>
      <c r="E1213" t="s">
        <v>463</v>
      </c>
      <c r="F1213">
        <v>505927</v>
      </c>
    </row>
    <row r="1214" spans="1:6" x14ac:dyDescent="0.25">
      <c r="A1214" t="s">
        <v>286</v>
      </c>
      <c r="B1214" t="s">
        <v>15</v>
      </c>
      <c r="C1214" t="s">
        <v>103</v>
      </c>
      <c r="D1214" t="s">
        <v>109</v>
      </c>
      <c r="E1214" t="s">
        <v>462</v>
      </c>
      <c r="F1214">
        <v>505927</v>
      </c>
    </row>
    <row r="1215" spans="1:6" x14ac:dyDescent="0.25">
      <c r="A1215" t="s">
        <v>286</v>
      </c>
      <c r="B1215" t="s">
        <v>15</v>
      </c>
      <c r="C1215" t="s">
        <v>103</v>
      </c>
      <c r="D1215" t="s">
        <v>111</v>
      </c>
      <c r="E1215" t="s">
        <v>467</v>
      </c>
      <c r="F1215">
        <v>505927</v>
      </c>
    </row>
    <row r="1216" spans="1:6" x14ac:dyDescent="0.25">
      <c r="A1216" t="s">
        <v>286</v>
      </c>
      <c r="B1216" t="s">
        <v>15</v>
      </c>
      <c r="C1216" t="s">
        <v>103</v>
      </c>
      <c r="D1216" t="s">
        <v>109</v>
      </c>
      <c r="E1216" t="s">
        <v>461</v>
      </c>
      <c r="F1216">
        <v>505927</v>
      </c>
    </row>
    <row r="1217" spans="1:6" x14ac:dyDescent="0.25">
      <c r="A1217" t="s">
        <v>286</v>
      </c>
      <c r="B1217" t="s">
        <v>15</v>
      </c>
      <c r="C1217" t="s">
        <v>103</v>
      </c>
      <c r="D1217" t="s">
        <v>111</v>
      </c>
      <c r="E1217" t="s">
        <v>467</v>
      </c>
      <c r="F1217">
        <v>505927</v>
      </c>
    </row>
    <row r="1218" spans="1:6" x14ac:dyDescent="0.25">
      <c r="A1218" t="s">
        <v>286</v>
      </c>
      <c r="B1218" t="s">
        <v>15</v>
      </c>
      <c r="C1218" t="s">
        <v>103</v>
      </c>
      <c r="D1218" t="s">
        <v>106</v>
      </c>
      <c r="E1218" t="s">
        <v>460</v>
      </c>
      <c r="F1218">
        <v>505927</v>
      </c>
    </row>
    <row r="1219" spans="1:6" x14ac:dyDescent="0.25">
      <c r="A1219" t="s">
        <v>286</v>
      </c>
      <c r="B1219" t="s">
        <v>15</v>
      </c>
      <c r="C1219" t="s">
        <v>103</v>
      </c>
      <c r="D1219" t="s">
        <v>109</v>
      </c>
      <c r="E1219" t="s">
        <v>461</v>
      </c>
      <c r="F1219">
        <v>505927</v>
      </c>
    </row>
    <row r="1220" spans="1:6" x14ac:dyDescent="0.25">
      <c r="A1220" t="s">
        <v>291</v>
      </c>
      <c r="B1220" t="s">
        <v>15</v>
      </c>
      <c r="C1220" t="s">
        <v>103</v>
      </c>
      <c r="D1220" t="s">
        <v>109</v>
      </c>
      <c r="E1220" t="s">
        <v>461</v>
      </c>
      <c r="F1220">
        <v>505927</v>
      </c>
    </row>
    <row r="1221" spans="1:6" x14ac:dyDescent="0.25">
      <c r="A1221" t="s">
        <v>286</v>
      </c>
      <c r="B1221" t="s">
        <v>15</v>
      </c>
      <c r="C1221" t="s">
        <v>103</v>
      </c>
      <c r="D1221" t="s">
        <v>109</v>
      </c>
      <c r="E1221" t="s">
        <v>462</v>
      </c>
      <c r="F1221">
        <v>505927</v>
      </c>
    </row>
    <row r="1222" spans="1:6" x14ac:dyDescent="0.25">
      <c r="A1222" t="s">
        <v>286</v>
      </c>
      <c r="B1222" t="s">
        <v>15</v>
      </c>
      <c r="C1222" t="s">
        <v>103</v>
      </c>
      <c r="D1222" t="s">
        <v>109</v>
      </c>
      <c r="E1222" t="s">
        <v>464</v>
      </c>
      <c r="F1222">
        <v>505927</v>
      </c>
    </row>
    <row r="1223" spans="1:6" x14ac:dyDescent="0.25">
      <c r="A1223" t="s">
        <v>286</v>
      </c>
      <c r="B1223" t="s">
        <v>15</v>
      </c>
      <c r="C1223" t="s">
        <v>103</v>
      </c>
      <c r="D1223" t="s">
        <v>109</v>
      </c>
      <c r="E1223" t="s">
        <v>461</v>
      </c>
      <c r="F1223">
        <v>505927</v>
      </c>
    </row>
    <row r="1224" spans="1:6" x14ac:dyDescent="0.25">
      <c r="A1224" t="s">
        <v>286</v>
      </c>
      <c r="B1224" t="s">
        <v>15</v>
      </c>
      <c r="C1224" t="s">
        <v>103</v>
      </c>
      <c r="D1224" t="s">
        <v>111</v>
      </c>
      <c r="E1224" t="s">
        <v>467</v>
      </c>
      <c r="F1224">
        <v>505927</v>
      </c>
    </row>
    <row r="1225" spans="1:6" x14ac:dyDescent="0.25">
      <c r="A1225" t="s">
        <v>286</v>
      </c>
      <c r="B1225" t="s">
        <v>15</v>
      </c>
      <c r="C1225" t="s">
        <v>103</v>
      </c>
      <c r="D1225" t="s">
        <v>106</v>
      </c>
      <c r="E1225" t="s">
        <v>468</v>
      </c>
      <c r="F1225">
        <v>505927</v>
      </c>
    </row>
    <row r="1226" spans="1:6" x14ac:dyDescent="0.25">
      <c r="A1226" t="s">
        <v>286</v>
      </c>
      <c r="B1226" t="s">
        <v>15</v>
      </c>
      <c r="C1226" t="s">
        <v>103</v>
      </c>
      <c r="D1226" t="s">
        <v>109</v>
      </c>
      <c r="E1226" t="s">
        <v>461</v>
      </c>
      <c r="F1226">
        <v>505927</v>
      </c>
    </row>
    <row r="1227" spans="1:6" x14ac:dyDescent="0.25">
      <c r="A1227" t="s">
        <v>286</v>
      </c>
      <c r="B1227" t="s">
        <v>15</v>
      </c>
      <c r="C1227" t="s">
        <v>103</v>
      </c>
      <c r="D1227" t="s">
        <v>109</v>
      </c>
      <c r="E1227" t="s">
        <v>462</v>
      </c>
      <c r="F1227">
        <v>505927</v>
      </c>
    </row>
    <row r="1228" spans="1:6" x14ac:dyDescent="0.25">
      <c r="A1228" t="s">
        <v>286</v>
      </c>
      <c r="B1228" t="s">
        <v>15</v>
      </c>
      <c r="C1228" t="s">
        <v>103</v>
      </c>
      <c r="D1228" t="s">
        <v>106</v>
      </c>
      <c r="E1228" t="s">
        <v>463</v>
      </c>
      <c r="F1228">
        <v>505927</v>
      </c>
    </row>
    <row r="1229" spans="1:6" x14ac:dyDescent="0.25">
      <c r="A1229" t="s">
        <v>286</v>
      </c>
      <c r="B1229" t="s">
        <v>15</v>
      </c>
      <c r="C1229" t="s">
        <v>103</v>
      </c>
      <c r="D1229" t="s">
        <v>109</v>
      </c>
      <c r="E1229" t="s">
        <v>461</v>
      </c>
      <c r="F1229">
        <v>505927</v>
      </c>
    </row>
    <row r="1230" spans="1:6" x14ac:dyDescent="0.25">
      <c r="A1230" t="s">
        <v>286</v>
      </c>
      <c r="B1230" t="s">
        <v>15</v>
      </c>
      <c r="C1230" t="s">
        <v>103</v>
      </c>
      <c r="D1230" t="s">
        <v>109</v>
      </c>
      <c r="E1230" t="s">
        <v>461</v>
      </c>
      <c r="F1230">
        <v>505927</v>
      </c>
    </row>
    <row r="1231" spans="1:6" x14ac:dyDescent="0.25">
      <c r="A1231" t="s">
        <v>286</v>
      </c>
      <c r="B1231" t="s">
        <v>15</v>
      </c>
      <c r="C1231" t="s">
        <v>103</v>
      </c>
      <c r="D1231" t="s">
        <v>109</v>
      </c>
      <c r="E1231" t="s">
        <v>461</v>
      </c>
      <c r="F1231">
        <v>505927</v>
      </c>
    </row>
    <row r="1232" spans="1:6" x14ac:dyDescent="0.25">
      <c r="A1232" t="s">
        <v>286</v>
      </c>
      <c r="B1232" t="s">
        <v>15</v>
      </c>
      <c r="C1232" t="s">
        <v>103</v>
      </c>
      <c r="D1232" t="s">
        <v>109</v>
      </c>
      <c r="E1232" t="s">
        <v>461</v>
      </c>
      <c r="F1232">
        <v>505927</v>
      </c>
    </row>
    <row r="1233" spans="1:6" x14ac:dyDescent="0.25">
      <c r="A1233" t="s">
        <v>286</v>
      </c>
      <c r="B1233" t="s">
        <v>15</v>
      </c>
      <c r="C1233" t="s">
        <v>103</v>
      </c>
      <c r="D1233" t="s">
        <v>109</v>
      </c>
      <c r="E1233" t="s">
        <v>469</v>
      </c>
      <c r="F1233">
        <v>505927</v>
      </c>
    </row>
    <row r="1234" spans="1:6" x14ac:dyDescent="0.25">
      <c r="A1234" t="s">
        <v>286</v>
      </c>
      <c r="B1234" t="s">
        <v>15</v>
      </c>
      <c r="C1234" t="s">
        <v>103</v>
      </c>
      <c r="D1234" t="s">
        <v>109</v>
      </c>
      <c r="E1234" t="s">
        <v>461</v>
      </c>
      <c r="F1234">
        <v>505927</v>
      </c>
    </row>
    <row r="1235" spans="1:6" x14ac:dyDescent="0.25">
      <c r="A1235" t="s">
        <v>286</v>
      </c>
      <c r="B1235" t="s">
        <v>15</v>
      </c>
      <c r="C1235" t="s">
        <v>103</v>
      </c>
      <c r="D1235" t="s">
        <v>106</v>
      </c>
      <c r="E1235" t="s">
        <v>468</v>
      </c>
      <c r="F1235">
        <v>505927</v>
      </c>
    </row>
    <row r="1236" spans="1:6" x14ac:dyDescent="0.25">
      <c r="A1236" t="s">
        <v>286</v>
      </c>
      <c r="B1236" t="s">
        <v>15</v>
      </c>
      <c r="C1236" t="s">
        <v>103</v>
      </c>
      <c r="D1236" t="s">
        <v>106</v>
      </c>
      <c r="E1236" t="s">
        <v>463</v>
      </c>
      <c r="F1236">
        <v>505927</v>
      </c>
    </row>
    <row r="1237" spans="1:6" x14ac:dyDescent="0.25">
      <c r="A1237" t="s">
        <v>291</v>
      </c>
      <c r="B1237" t="s">
        <v>15</v>
      </c>
      <c r="C1237" t="s">
        <v>103</v>
      </c>
      <c r="D1237" t="s">
        <v>109</v>
      </c>
      <c r="E1237" t="s">
        <v>470</v>
      </c>
      <c r="F1237">
        <v>505927</v>
      </c>
    </row>
    <row r="1238" spans="1:6" x14ac:dyDescent="0.25">
      <c r="A1238" t="s">
        <v>291</v>
      </c>
      <c r="B1238" t="s">
        <v>15</v>
      </c>
      <c r="C1238" t="s">
        <v>103</v>
      </c>
      <c r="D1238" t="s">
        <v>111</v>
      </c>
      <c r="E1238" t="s">
        <v>467</v>
      </c>
      <c r="F1238">
        <v>505927</v>
      </c>
    </row>
    <row r="1239" spans="1:6" x14ac:dyDescent="0.25">
      <c r="A1239" t="s">
        <v>286</v>
      </c>
      <c r="B1239" t="s">
        <v>15</v>
      </c>
      <c r="C1239" t="s">
        <v>103</v>
      </c>
      <c r="D1239" t="s">
        <v>107</v>
      </c>
      <c r="E1239" t="s">
        <v>471</v>
      </c>
      <c r="F1239">
        <v>505927</v>
      </c>
    </row>
    <row r="1240" spans="1:6" x14ac:dyDescent="0.25">
      <c r="A1240" t="s">
        <v>286</v>
      </c>
      <c r="B1240" t="s">
        <v>15</v>
      </c>
      <c r="C1240" t="s">
        <v>103</v>
      </c>
      <c r="D1240" t="s">
        <v>106</v>
      </c>
      <c r="E1240" t="s">
        <v>458</v>
      </c>
      <c r="F1240">
        <v>505927</v>
      </c>
    </row>
    <row r="1241" spans="1:6" x14ac:dyDescent="0.25">
      <c r="A1241" t="s">
        <v>286</v>
      </c>
      <c r="B1241" t="s">
        <v>15</v>
      </c>
      <c r="C1241" t="s">
        <v>103</v>
      </c>
      <c r="D1241" t="s">
        <v>109</v>
      </c>
      <c r="E1241" t="s">
        <v>461</v>
      </c>
      <c r="F1241">
        <v>505927</v>
      </c>
    </row>
    <row r="1242" spans="1:6" x14ac:dyDescent="0.25">
      <c r="A1242" t="s">
        <v>286</v>
      </c>
      <c r="B1242" t="s">
        <v>15</v>
      </c>
      <c r="C1242" t="s">
        <v>103</v>
      </c>
      <c r="D1242" t="s">
        <v>110</v>
      </c>
      <c r="E1242" t="s">
        <v>472</v>
      </c>
      <c r="F1242">
        <v>505927</v>
      </c>
    </row>
    <row r="1243" spans="1:6" x14ac:dyDescent="0.25">
      <c r="A1243" t="s">
        <v>286</v>
      </c>
      <c r="B1243" t="s">
        <v>15</v>
      </c>
      <c r="C1243" t="s">
        <v>103</v>
      </c>
      <c r="D1243" t="s">
        <v>109</v>
      </c>
      <c r="E1243" t="s">
        <v>461</v>
      </c>
      <c r="F1243">
        <v>505927</v>
      </c>
    </row>
    <row r="1244" spans="1:6" x14ac:dyDescent="0.25">
      <c r="A1244" t="s">
        <v>286</v>
      </c>
      <c r="B1244" t="s">
        <v>15</v>
      </c>
      <c r="C1244" t="s">
        <v>103</v>
      </c>
      <c r="D1244" t="s">
        <v>106</v>
      </c>
      <c r="E1244" t="s">
        <v>460</v>
      </c>
      <c r="F1244">
        <v>505927</v>
      </c>
    </row>
    <row r="1245" spans="1:6" x14ac:dyDescent="0.25">
      <c r="A1245" t="s">
        <v>286</v>
      </c>
      <c r="B1245" t="s">
        <v>15</v>
      </c>
      <c r="C1245" t="s">
        <v>103</v>
      </c>
      <c r="D1245" t="s">
        <v>106</v>
      </c>
      <c r="E1245" t="s">
        <v>460</v>
      </c>
      <c r="F1245">
        <v>505927</v>
      </c>
    </row>
    <row r="1246" spans="1:6" x14ac:dyDescent="0.25">
      <c r="A1246" t="s">
        <v>288</v>
      </c>
      <c r="B1246" t="s">
        <v>15</v>
      </c>
      <c r="C1246" t="s">
        <v>103</v>
      </c>
      <c r="D1246" t="s">
        <v>110</v>
      </c>
      <c r="E1246" t="s">
        <v>472</v>
      </c>
      <c r="F1246">
        <v>505927</v>
      </c>
    </row>
    <row r="1247" spans="1:6" x14ac:dyDescent="0.25">
      <c r="A1247" t="s">
        <v>286</v>
      </c>
      <c r="B1247" t="s">
        <v>15</v>
      </c>
      <c r="C1247" t="s">
        <v>103</v>
      </c>
      <c r="D1247" t="s">
        <v>111</v>
      </c>
      <c r="E1247" t="s">
        <v>467</v>
      </c>
      <c r="F1247">
        <v>505927</v>
      </c>
    </row>
    <row r="1248" spans="1:6" x14ac:dyDescent="0.25">
      <c r="A1248" t="s">
        <v>286</v>
      </c>
      <c r="B1248" t="s">
        <v>15</v>
      </c>
      <c r="C1248" t="s">
        <v>103</v>
      </c>
      <c r="D1248" t="s">
        <v>106</v>
      </c>
      <c r="E1248" t="s">
        <v>458</v>
      </c>
      <c r="F1248">
        <v>505927</v>
      </c>
    </row>
    <row r="1249" spans="1:6" x14ac:dyDescent="0.25">
      <c r="A1249" t="s">
        <v>286</v>
      </c>
      <c r="B1249" t="s">
        <v>15</v>
      </c>
      <c r="C1249" t="s">
        <v>103</v>
      </c>
      <c r="D1249" t="s">
        <v>109</v>
      </c>
      <c r="E1249" t="s">
        <v>462</v>
      </c>
      <c r="F1249">
        <v>505927</v>
      </c>
    </row>
    <row r="1250" spans="1:6" x14ac:dyDescent="0.25">
      <c r="A1250" t="s">
        <v>291</v>
      </c>
      <c r="B1250" t="s">
        <v>15</v>
      </c>
      <c r="C1250" t="s">
        <v>103</v>
      </c>
      <c r="D1250" t="s">
        <v>106</v>
      </c>
      <c r="E1250" t="s">
        <v>473</v>
      </c>
      <c r="F1250">
        <v>505927</v>
      </c>
    </row>
    <row r="1251" spans="1:6" x14ac:dyDescent="0.25">
      <c r="A1251" t="s">
        <v>286</v>
      </c>
      <c r="B1251" t="s">
        <v>15</v>
      </c>
      <c r="C1251" t="s">
        <v>103</v>
      </c>
      <c r="D1251" t="s">
        <v>106</v>
      </c>
      <c r="E1251" t="s">
        <v>460</v>
      </c>
      <c r="F1251">
        <v>505927</v>
      </c>
    </row>
    <row r="1252" spans="1:6" x14ac:dyDescent="0.25">
      <c r="A1252" t="s">
        <v>286</v>
      </c>
      <c r="B1252" t="s">
        <v>15</v>
      </c>
      <c r="C1252" t="s">
        <v>103</v>
      </c>
      <c r="D1252" t="s">
        <v>110</v>
      </c>
      <c r="E1252" t="s">
        <v>472</v>
      </c>
      <c r="F1252">
        <v>505927</v>
      </c>
    </row>
    <row r="1253" spans="1:6" x14ac:dyDescent="0.25">
      <c r="A1253" t="s">
        <v>290</v>
      </c>
      <c r="B1253" t="s">
        <v>15</v>
      </c>
      <c r="C1253" t="s">
        <v>103</v>
      </c>
      <c r="D1253" t="s">
        <v>110</v>
      </c>
      <c r="E1253" t="s">
        <v>472</v>
      </c>
      <c r="F1253">
        <v>505927</v>
      </c>
    </row>
    <row r="1254" spans="1:6" x14ac:dyDescent="0.25">
      <c r="A1254" t="s">
        <v>286</v>
      </c>
      <c r="B1254" t="s">
        <v>15</v>
      </c>
      <c r="C1254" t="s">
        <v>103</v>
      </c>
      <c r="D1254" t="s">
        <v>106</v>
      </c>
      <c r="E1254" t="s">
        <v>468</v>
      </c>
      <c r="F1254">
        <v>505927</v>
      </c>
    </row>
    <row r="1255" spans="1:6" x14ac:dyDescent="0.25">
      <c r="A1255" t="s">
        <v>286</v>
      </c>
      <c r="B1255" t="s">
        <v>15</v>
      </c>
      <c r="C1255" t="s">
        <v>103</v>
      </c>
      <c r="D1255" t="s">
        <v>109</v>
      </c>
      <c r="E1255" t="s">
        <v>461</v>
      </c>
      <c r="F1255">
        <v>505927</v>
      </c>
    </row>
    <row r="1256" spans="1:6" x14ac:dyDescent="0.25">
      <c r="A1256" t="s">
        <v>286</v>
      </c>
      <c r="B1256" t="s">
        <v>15</v>
      </c>
      <c r="C1256" t="s">
        <v>103</v>
      </c>
      <c r="D1256" t="s">
        <v>109</v>
      </c>
      <c r="E1256" t="s">
        <v>461</v>
      </c>
      <c r="F1256">
        <v>505927</v>
      </c>
    </row>
    <row r="1257" spans="1:6" x14ac:dyDescent="0.25">
      <c r="A1257" t="s">
        <v>286</v>
      </c>
      <c r="B1257" t="s">
        <v>15</v>
      </c>
      <c r="C1257" t="s">
        <v>103</v>
      </c>
      <c r="D1257" t="s">
        <v>111</v>
      </c>
      <c r="E1257" t="s">
        <v>467</v>
      </c>
      <c r="F1257">
        <v>505927</v>
      </c>
    </row>
    <row r="1258" spans="1:6" x14ac:dyDescent="0.25">
      <c r="A1258" t="s">
        <v>286</v>
      </c>
      <c r="B1258" t="s">
        <v>15</v>
      </c>
      <c r="C1258" t="s">
        <v>103</v>
      </c>
      <c r="D1258" t="s">
        <v>106</v>
      </c>
      <c r="E1258" t="s">
        <v>468</v>
      </c>
      <c r="F1258">
        <v>505927</v>
      </c>
    </row>
    <row r="1259" spans="1:6" x14ac:dyDescent="0.25">
      <c r="A1259" t="s">
        <v>286</v>
      </c>
      <c r="B1259" t="s">
        <v>15</v>
      </c>
      <c r="C1259" t="s">
        <v>103</v>
      </c>
      <c r="D1259" t="s">
        <v>109</v>
      </c>
      <c r="E1259" t="s">
        <v>461</v>
      </c>
      <c r="F1259">
        <v>505927</v>
      </c>
    </row>
    <row r="1260" spans="1:6" x14ac:dyDescent="0.25">
      <c r="A1260" t="s">
        <v>286</v>
      </c>
      <c r="B1260" t="s">
        <v>15</v>
      </c>
      <c r="C1260" t="s">
        <v>103</v>
      </c>
      <c r="D1260" t="s">
        <v>106</v>
      </c>
      <c r="E1260" t="s">
        <v>458</v>
      </c>
      <c r="F1260">
        <v>505927</v>
      </c>
    </row>
    <row r="1261" spans="1:6" x14ac:dyDescent="0.25">
      <c r="A1261" t="s">
        <v>286</v>
      </c>
      <c r="B1261" t="s">
        <v>15</v>
      </c>
      <c r="C1261" t="s">
        <v>103</v>
      </c>
      <c r="D1261" t="s">
        <v>109</v>
      </c>
      <c r="E1261" t="s">
        <v>464</v>
      </c>
      <c r="F1261">
        <v>505927</v>
      </c>
    </row>
    <row r="1262" spans="1:6" x14ac:dyDescent="0.25">
      <c r="A1262" t="s">
        <v>286</v>
      </c>
      <c r="B1262" t="s">
        <v>15</v>
      </c>
      <c r="C1262" t="s">
        <v>103</v>
      </c>
      <c r="D1262" t="s">
        <v>109</v>
      </c>
      <c r="E1262" t="s">
        <v>464</v>
      </c>
      <c r="F1262">
        <v>505927</v>
      </c>
    </row>
    <row r="1263" spans="1:6" x14ac:dyDescent="0.25">
      <c r="A1263" t="s">
        <v>286</v>
      </c>
      <c r="B1263" t="s">
        <v>15</v>
      </c>
      <c r="C1263" t="s">
        <v>103</v>
      </c>
      <c r="D1263" t="s">
        <v>108</v>
      </c>
      <c r="E1263" t="s">
        <v>474</v>
      </c>
      <c r="F1263">
        <v>505927</v>
      </c>
    </row>
    <row r="1264" spans="1:6" x14ac:dyDescent="0.25">
      <c r="A1264" t="s">
        <v>286</v>
      </c>
      <c r="B1264" t="s">
        <v>15</v>
      </c>
      <c r="C1264" t="s">
        <v>103</v>
      </c>
      <c r="D1264" t="s">
        <v>109</v>
      </c>
      <c r="E1264" t="s">
        <v>461</v>
      </c>
      <c r="F1264">
        <v>505927</v>
      </c>
    </row>
    <row r="1265" spans="1:6" x14ac:dyDescent="0.25">
      <c r="A1265" t="s">
        <v>286</v>
      </c>
      <c r="B1265" t="s">
        <v>15</v>
      </c>
      <c r="C1265" t="s">
        <v>103</v>
      </c>
      <c r="D1265" t="s">
        <v>106</v>
      </c>
      <c r="E1265" t="s">
        <v>460</v>
      </c>
      <c r="F1265">
        <v>505927</v>
      </c>
    </row>
    <row r="1266" spans="1:6" x14ac:dyDescent="0.25">
      <c r="A1266" t="s">
        <v>286</v>
      </c>
      <c r="B1266" t="s">
        <v>15</v>
      </c>
      <c r="C1266" t="s">
        <v>103</v>
      </c>
      <c r="D1266" t="s">
        <v>109</v>
      </c>
      <c r="E1266" t="s">
        <v>461</v>
      </c>
      <c r="F1266">
        <v>505927</v>
      </c>
    </row>
    <row r="1267" spans="1:6" x14ac:dyDescent="0.25">
      <c r="A1267" t="s">
        <v>286</v>
      </c>
      <c r="B1267" t="s">
        <v>15</v>
      </c>
      <c r="C1267" t="s">
        <v>103</v>
      </c>
      <c r="D1267" t="s">
        <v>106</v>
      </c>
      <c r="E1267" t="s">
        <v>460</v>
      </c>
      <c r="F1267">
        <v>505927</v>
      </c>
    </row>
    <row r="1268" spans="1:6" x14ac:dyDescent="0.25">
      <c r="A1268" t="s">
        <v>286</v>
      </c>
      <c r="B1268" t="s">
        <v>15</v>
      </c>
      <c r="C1268" t="s">
        <v>103</v>
      </c>
      <c r="D1268" t="s">
        <v>109</v>
      </c>
      <c r="E1268" t="s">
        <v>469</v>
      </c>
      <c r="F1268">
        <v>505927</v>
      </c>
    </row>
    <row r="1269" spans="1:6" x14ac:dyDescent="0.25">
      <c r="A1269" t="s">
        <v>286</v>
      </c>
      <c r="B1269" t="s">
        <v>15</v>
      </c>
      <c r="C1269" t="s">
        <v>103</v>
      </c>
      <c r="D1269" t="s">
        <v>109</v>
      </c>
      <c r="E1269" t="s">
        <v>461</v>
      </c>
      <c r="F1269">
        <v>505927</v>
      </c>
    </row>
    <row r="1270" spans="1:6" x14ac:dyDescent="0.25">
      <c r="A1270" t="s">
        <v>286</v>
      </c>
      <c r="B1270" t="s">
        <v>15</v>
      </c>
      <c r="C1270" t="s">
        <v>103</v>
      </c>
      <c r="D1270" t="s">
        <v>106</v>
      </c>
      <c r="E1270" t="s">
        <v>460</v>
      </c>
      <c r="F1270">
        <v>505927</v>
      </c>
    </row>
    <row r="1271" spans="1:6" x14ac:dyDescent="0.25">
      <c r="A1271" t="s">
        <v>286</v>
      </c>
      <c r="B1271" t="s">
        <v>15</v>
      </c>
      <c r="C1271" t="s">
        <v>103</v>
      </c>
      <c r="D1271" t="s">
        <v>109</v>
      </c>
      <c r="E1271" t="s">
        <v>461</v>
      </c>
      <c r="F1271">
        <v>505927</v>
      </c>
    </row>
    <row r="1272" spans="1:6" x14ac:dyDescent="0.25">
      <c r="A1272" t="s">
        <v>288</v>
      </c>
      <c r="B1272" t="s">
        <v>15</v>
      </c>
      <c r="C1272" t="s">
        <v>103</v>
      </c>
      <c r="D1272" t="s">
        <v>110</v>
      </c>
      <c r="E1272" t="s">
        <v>472</v>
      </c>
      <c r="F1272">
        <v>505927</v>
      </c>
    </row>
    <row r="1273" spans="1:6" x14ac:dyDescent="0.25">
      <c r="A1273" t="s">
        <v>286</v>
      </c>
      <c r="B1273" t="s">
        <v>15</v>
      </c>
      <c r="C1273" t="s">
        <v>103</v>
      </c>
      <c r="D1273" t="s">
        <v>106</v>
      </c>
      <c r="E1273" t="s">
        <v>460</v>
      </c>
      <c r="F1273">
        <v>505927</v>
      </c>
    </row>
    <row r="1274" spans="1:6" x14ac:dyDescent="0.25">
      <c r="A1274" t="s">
        <v>286</v>
      </c>
      <c r="B1274" t="s">
        <v>15</v>
      </c>
      <c r="C1274" t="s">
        <v>103</v>
      </c>
      <c r="D1274" t="s">
        <v>106</v>
      </c>
      <c r="E1274" t="s">
        <v>460</v>
      </c>
      <c r="F1274">
        <v>505927</v>
      </c>
    </row>
    <row r="1275" spans="1:6" x14ac:dyDescent="0.25">
      <c r="A1275" t="s">
        <v>286</v>
      </c>
      <c r="B1275" t="s">
        <v>15</v>
      </c>
      <c r="C1275" t="s">
        <v>103</v>
      </c>
      <c r="D1275" t="s">
        <v>109</v>
      </c>
      <c r="E1275" t="s">
        <v>464</v>
      </c>
      <c r="F1275">
        <v>505927</v>
      </c>
    </row>
    <row r="1276" spans="1:6" x14ac:dyDescent="0.25">
      <c r="A1276" t="s">
        <v>286</v>
      </c>
      <c r="B1276" t="s">
        <v>15</v>
      </c>
      <c r="C1276" t="s">
        <v>103</v>
      </c>
      <c r="D1276" t="s">
        <v>106</v>
      </c>
      <c r="E1276" t="s">
        <v>460</v>
      </c>
      <c r="F1276">
        <v>505927</v>
      </c>
    </row>
    <row r="1277" spans="1:6" x14ac:dyDescent="0.25">
      <c r="A1277" t="s">
        <v>286</v>
      </c>
      <c r="B1277" t="s">
        <v>15</v>
      </c>
      <c r="C1277" t="s">
        <v>103</v>
      </c>
      <c r="D1277" t="s">
        <v>106</v>
      </c>
      <c r="E1277" t="s">
        <v>460</v>
      </c>
      <c r="F1277">
        <v>505927</v>
      </c>
    </row>
    <row r="1278" spans="1:6" x14ac:dyDescent="0.25">
      <c r="A1278" t="s">
        <v>286</v>
      </c>
      <c r="B1278" t="s">
        <v>15</v>
      </c>
      <c r="C1278" t="s">
        <v>103</v>
      </c>
      <c r="D1278" t="s">
        <v>106</v>
      </c>
      <c r="E1278" t="s">
        <v>460</v>
      </c>
      <c r="F1278">
        <v>505927</v>
      </c>
    </row>
    <row r="1279" spans="1:6" x14ac:dyDescent="0.25">
      <c r="A1279" t="s">
        <v>286</v>
      </c>
      <c r="B1279" t="s">
        <v>15</v>
      </c>
      <c r="C1279" t="s">
        <v>103</v>
      </c>
      <c r="D1279" t="s">
        <v>106</v>
      </c>
      <c r="E1279" t="s">
        <v>468</v>
      </c>
      <c r="F1279">
        <v>505927</v>
      </c>
    </row>
    <row r="1280" spans="1:6" x14ac:dyDescent="0.25">
      <c r="A1280" t="s">
        <v>286</v>
      </c>
      <c r="B1280" t="s">
        <v>15</v>
      </c>
      <c r="C1280" t="s">
        <v>103</v>
      </c>
      <c r="D1280" t="s">
        <v>109</v>
      </c>
      <c r="E1280" t="s">
        <v>461</v>
      </c>
      <c r="F1280">
        <v>505927</v>
      </c>
    </row>
    <row r="1281" spans="1:6" x14ac:dyDescent="0.25">
      <c r="A1281" t="s">
        <v>286</v>
      </c>
      <c r="B1281" t="s">
        <v>15</v>
      </c>
      <c r="C1281" t="s">
        <v>103</v>
      </c>
      <c r="D1281" t="s">
        <v>106</v>
      </c>
      <c r="E1281" t="s">
        <v>460</v>
      </c>
      <c r="F1281">
        <v>505927</v>
      </c>
    </row>
    <row r="1282" spans="1:6" x14ac:dyDescent="0.25">
      <c r="A1282" t="s">
        <v>286</v>
      </c>
      <c r="B1282" t="s">
        <v>15</v>
      </c>
      <c r="C1282" t="s">
        <v>103</v>
      </c>
      <c r="D1282" t="s">
        <v>106</v>
      </c>
      <c r="E1282" t="s">
        <v>460</v>
      </c>
      <c r="F1282">
        <v>505927</v>
      </c>
    </row>
    <row r="1283" spans="1:6" x14ac:dyDescent="0.25">
      <c r="A1283" t="s">
        <v>286</v>
      </c>
      <c r="B1283" t="s">
        <v>15</v>
      </c>
      <c r="C1283" t="s">
        <v>103</v>
      </c>
      <c r="D1283" t="s">
        <v>108</v>
      </c>
      <c r="E1283" t="s">
        <v>475</v>
      </c>
      <c r="F1283">
        <v>505927</v>
      </c>
    </row>
    <row r="1284" spans="1:6" x14ac:dyDescent="0.25">
      <c r="A1284" t="s">
        <v>286</v>
      </c>
      <c r="B1284" t="s">
        <v>15</v>
      </c>
      <c r="C1284" t="s">
        <v>103</v>
      </c>
      <c r="D1284" t="s">
        <v>104</v>
      </c>
      <c r="E1284" t="s">
        <v>465</v>
      </c>
      <c r="F1284">
        <v>505927</v>
      </c>
    </row>
    <row r="1285" spans="1:6" x14ac:dyDescent="0.25">
      <c r="A1285" t="s">
        <v>286</v>
      </c>
      <c r="B1285" t="s">
        <v>15</v>
      </c>
      <c r="C1285" t="s">
        <v>103</v>
      </c>
      <c r="D1285" t="s">
        <v>109</v>
      </c>
      <c r="E1285" t="s">
        <v>469</v>
      </c>
      <c r="F1285">
        <v>505927</v>
      </c>
    </row>
    <row r="1286" spans="1:6" x14ac:dyDescent="0.25">
      <c r="A1286" t="s">
        <v>286</v>
      </c>
      <c r="B1286" t="s">
        <v>15</v>
      </c>
      <c r="C1286" t="s">
        <v>103</v>
      </c>
      <c r="D1286" t="s">
        <v>109</v>
      </c>
      <c r="E1286" t="s">
        <v>461</v>
      </c>
      <c r="F1286">
        <v>505927</v>
      </c>
    </row>
    <row r="1287" spans="1:6" x14ac:dyDescent="0.25">
      <c r="A1287" t="s">
        <v>290</v>
      </c>
      <c r="B1287" t="s">
        <v>15</v>
      </c>
      <c r="C1287" t="s">
        <v>103</v>
      </c>
      <c r="D1287" t="s">
        <v>109</v>
      </c>
      <c r="E1287" t="s">
        <v>462</v>
      </c>
      <c r="F1287">
        <v>505927</v>
      </c>
    </row>
    <row r="1288" spans="1:6" x14ac:dyDescent="0.25">
      <c r="A1288" t="s">
        <v>286</v>
      </c>
      <c r="B1288" t="s">
        <v>15</v>
      </c>
      <c r="C1288" t="s">
        <v>103</v>
      </c>
      <c r="D1288" t="s">
        <v>109</v>
      </c>
      <c r="E1288" t="s">
        <v>461</v>
      </c>
      <c r="F1288">
        <v>505927</v>
      </c>
    </row>
    <row r="1289" spans="1:6" x14ac:dyDescent="0.25">
      <c r="A1289" t="s">
        <v>288</v>
      </c>
      <c r="B1289" t="s">
        <v>15</v>
      </c>
      <c r="C1289" t="s">
        <v>103</v>
      </c>
      <c r="D1289" t="s">
        <v>109</v>
      </c>
      <c r="E1289" t="s">
        <v>461</v>
      </c>
      <c r="F1289">
        <v>505927</v>
      </c>
    </row>
    <row r="1290" spans="1:6" x14ac:dyDescent="0.25">
      <c r="A1290" t="s">
        <v>286</v>
      </c>
      <c r="B1290" t="s">
        <v>15</v>
      </c>
      <c r="C1290" t="s">
        <v>103</v>
      </c>
      <c r="D1290" t="s">
        <v>106</v>
      </c>
      <c r="E1290" t="s">
        <v>460</v>
      </c>
      <c r="F1290">
        <v>505927</v>
      </c>
    </row>
    <row r="1291" spans="1:6" x14ac:dyDescent="0.25">
      <c r="A1291" t="s">
        <v>286</v>
      </c>
      <c r="B1291" t="s">
        <v>15</v>
      </c>
      <c r="C1291" t="s">
        <v>103</v>
      </c>
      <c r="D1291" t="s">
        <v>109</v>
      </c>
      <c r="E1291" t="s">
        <v>461</v>
      </c>
      <c r="F1291">
        <v>505927</v>
      </c>
    </row>
    <row r="1292" spans="1:6" x14ac:dyDescent="0.25">
      <c r="A1292" t="s">
        <v>286</v>
      </c>
      <c r="B1292" t="s">
        <v>15</v>
      </c>
      <c r="C1292" t="s">
        <v>103</v>
      </c>
      <c r="D1292" t="s">
        <v>109</v>
      </c>
      <c r="E1292" t="s">
        <v>461</v>
      </c>
      <c r="F1292">
        <v>505927</v>
      </c>
    </row>
    <row r="1293" spans="1:6" x14ac:dyDescent="0.25">
      <c r="A1293" t="s">
        <v>286</v>
      </c>
      <c r="B1293" t="s">
        <v>15</v>
      </c>
      <c r="C1293" t="s">
        <v>103</v>
      </c>
      <c r="D1293" t="s">
        <v>106</v>
      </c>
      <c r="E1293" t="s">
        <v>468</v>
      </c>
      <c r="F1293">
        <v>505927</v>
      </c>
    </row>
    <row r="1294" spans="1:6" x14ac:dyDescent="0.25">
      <c r="A1294" t="s">
        <v>286</v>
      </c>
      <c r="B1294" t="s">
        <v>15</v>
      </c>
      <c r="C1294" t="s">
        <v>103</v>
      </c>
      <c r="D1294" t="s">
        <v>109</v>
      </c>
      <c r="E1294" t="s">
        <v>461</v>
      </c>
      <c r="F1294">
        <v>505927</v>
      </c>
    </row>
    <row r="1295" spans="1:6" x14ac:dyDescent="0.25">
      <c r="A1295" t="s">
        <v>286</v>
      </c>
      <c r="B1295" t="s">
        <v>15</v>
      </c>
      <c r="C1295" t="s">
        <v>103</v>
      </c>
      <c r="D1295" t="s">
        <v>109</v>
      </c>
      <c r="E1295" t="s">
        <v>461</v>
      </c>
      <c r="F1295">
        <v>505927</v>
      </c>
    </row>
    <row r="1296" spans="1:6" x14ac:dyDescent="0.25">
      <c r="A1296" t="s">
        <v>286</v>
      </c>
      <c r="B1296" t="s">
        <v>15</v>
      </c>
      <c r="C1296" t="s">
        <v>103</v>
      </c>
      <c r="D1296" t="s">
        <v>109</v>
      </c>
      <c r="E1296" t="s">
        <v>462</v>
      </c>
      <c r="F1296">
        <v>505927</v>
      </c>
    </row>
    <row r="1297" spans="1:6" x14ac:dyDescent="0.25">
      <c r="A1297" t="s">
        <v>286</v>
      </c>
      <c r="B1297" t="s">
        <v>15</v>
      </c>
      <c r="C1297" t="s">
        <v>103</v>
      </c>
      <c r="D1297" t="s">
        <v>109</v>
      </c>
      <c r="E1297" t="s">
        <v>462</v>
      </c>
      <c r="F1297">
        <v>505927</v>
      </c>
    </row>
    <row r="1298" spans="1:6" x14ac:dyDescent="0.25">
      <c r="A1298" t="s">
        <v>286</v>
      </c>
      <c r="B1298" t="s">
        <v>15</v>
      </c>
      <c r="C1298" t="s">
        <v>103</v>
      </c>
      <c r="D1298" t="s">
        <v>106</v>
      </c>
      <c r="E1298" t="s">
        <v>463</v>
      </c>
      <c r="F1298">
        <v>505927</v>
      </c>
    </row>
    <row r="1299" spans="1:6" x14ac:dyDescent="0.25">
      <c r="A1299" t="s">
        <v>286</v>
      </c>
      <c r="B1299" t="s">
        <v>15</v>
      </c>
      <c r="C1299" t="s">
        <v>103</v>
      </c>
      <c r="D1299" t="s">
        <v>106</v>
      </c>
      <c r="E1299" t="s">
        <v>463</v>
      </c>
      <c r="F1299">
        <v>505927</v>
      </c>
    </row>
    <row r="1300" spans="1:6" x14ac:dyDescent="0.25">
      <c r="A1300" t="s">
        <v>286</v>
      </c>
      <c r="B1300" t="s">
        <v>15</v>
      </c>
      <c r="C1300" t="s">
        <v>103</v>
      </c>
      <c r="D1300" t="s">
        <v>109</v>
      </c>
      <c r="E1300" t="s">
        <v>461</v>
      </c>
      <c r="F1300">
        <v>505927</v>
      </c>
    </row>
    <row r="1301" spans="1:6" x14ac:dyDescent="0.25">
      <c r="A1301" t="s">
        <v>286</v>
      </c>
      <c r="B1301" t="s">
        <v>15</v>
      </c>
      <c r="C1301" t="s">
        <v>103</v>
      </c>
      <c r="D1301" t="s">
        <v>109</v>
      </c>
      <c r="E1301" t="s">
        <v>461</v>
      </c>
      <c r="F1301">
        <v>505927</v>
      </c>
    </row>
    <row r="1302" spans="1:6" x14ac:dyDescent="0.25">
      <c r="A1302" t="s">
        <v>290</v>
      </c>
      <c r="B1302" t="s">
        <v>15</v>
      </c>
      <c r="C1302" t="s">
        <v>103</v>
      </c>
      <c r="D1302" t="s">
        <v>108</v>
      </c>
      <c r="E1302" t="s">
        <v>475</v>
      </c>
      <c r="F1302">
        <v>505927</v>
      </c>
    </row>
    <row r="1303" spans="1:6" x14ac:dyDescent="0.25">
      <c r="A1303" t="s">
        <v>286</v>
      </c>
      <c r="B1303" t="s">
        <v>15</v>
      </c>
      <c r="C1303" t="s">
        <v>103</v>
      </c>
      <c r="D1303" t="s">
        <v>106</v>
      </c>
      <c r="E1303" t="s">
        <v>468</v>
      </c>
      <c r="F1303">
        <v>505927</v>
      </c>
    </row>
    <row r="1304" spans="1:6" x14ac:dyDescent="0.25">
      <c r="A1304" t="s">
        <v>286</v>
      </c>
      <c r="B1304" t="s">
        <v>15</v>
      </c>
      <c r="C1304" t="s">
        <v>103</v>
      </c>
      <c r="D1304" t="s">
        <v>109</v>
      </c>
      <c r="E1304" t="s">
        <v>464</v>
      </c>
      <c r="F1304">
        <v>505927</v>
      </c>
    </row>
    <row r="1305" spans="1:6" x14ac:dyDescent="0.25">
      <c r="A1305" t="s">
        <v>286</v>
      </c>
      <c r="B1305" t="s">
        <v>15</v>
      </c>
      <c r="C1305" t="s">
        <v>103</v>
      </c>
      <c r="D1305" t="s">
        <v>106</v>
      </c>
      <c r="E1305" t="s">
        <v>460</v>
      </c>
      <c r="F1305">
        <v>505927</v>
      </c>
    </row>
    <row r="1306" spans="1:6" x14ac:dyDescent="0.25">
      <c r="A1306" t="s">
        <v>290</v>
      </c>
      <c r="B1306" t="s">
        <v>15</v>
      </c>
      <c r="C1306" t="s">
        <v>103</v>
      </c>
      <c r="D1306" t="s">
        <v>109</v>
      </c>
      <c r="E1306" t="s">
        <v>461</v>
      </c>
      <c r="F1306">
        <v>505927</v>
      </c>
    </row>
    <row r="1307" spans="1:6" x14ac:dyDescent="0.25">
      <c r="A1307" t="s">
        <v>286</v>
      </c>
      <c r="B1307" t="s">
        <v>15</v>
      </c>
      <c r="C1307" t="s">
        <v>103</v>
      </c>
      <c r="D1307" t="s">
        <v>111</v>
      </c>
      <c r="E1307" t="s">
        <v>467</v>
      </c>
      <c r="F1307">
        <v>505927</v>
      </c>
    </row>
    <row r="1308" spans="1:6" x14ac:dyDescent="0.25">
      <c r="A1308" t="s">
        <v>286</v>
      </c>
      <c r="B1308" t="s">
        <v>15</v>
      </c>
      <c r="C1308" t="s">
        <v>103</v>
      </c>
      <c r="D1308" t="s">
        <v>106</v>
      </c>
      <c r="E1308" t="s">
        <v>460</v>
      </c>
      <c r="F1308">
        <v>505927</v>
      </c>
    </row>
    <row r="1309" spans="1:6" x14ac:dyDescent="0.25">
      <c r="A1309" t="s">
        <v>286</v>
      </c>
      <c r="B1309" t="s">
        <v>15</v>
      </c>
      <c r="C1309" t="s">
        <v>103</v>
      </c>
      <c r="D1309" t="s">
        <v>106</v>
      </c>
      <c r="E1309" t="s">
        <v>460</v>
      </c>
      <c r="F1309">
        <v>505927</v>
      </c>
    </row>
    <row r="1310" spans="1:6" x14ac:dyDescent="0.25">
      <c r="A1310" t="s">
        <v>286</v>
      </c>
      <c r="B1310" t="s">
        <v>15</v>
      </c>
      <c r="C1310" t="s">
        <v>103</v>
      </c>
      <c r="D1310" t="s">
        <v>106</v>
      </c>
      <c r="E1310" t="s">
        <v>460</v>
      </c>
      <c r="F1310">
        <v>505927</v>
      </c>
    </row>
    <row r="1311" spans="1:6" x14ac:dyDescent="0.25">
      <c r="A1311" t="s">
        <v>286</v>
      </c>
      <c r="B1311" t="s">
        <v>15</v>
      </c>
      <c r="C1311" t="s">
        <v>103</v>
      </c>
      <c r="D1311" t="s">
        <v>106</v>
      </c>
      <c r="E1311" t="s">
        <v>460</v>
      </c>
      <c r="F1311">
        <v>505927</v>
      </c>
    </row>
    <row r="1312" spans="1:6" x14ac:dyDescent="0.25">
      <c r="A1312" t="s">
        <v>286</v>
      </c>
      <c r="B1312" t="s">
        <v>15</v>
      </c>
      <c r="C1312" t="s">
        <v>103</v>
      </c>
      <c r="D1312" t="s">
        <v>106</v>
      </c>
      <c r="E1312" t="s">
        <v>460</v>
      </c>
      <c r="F1312">
        <v>505927</v>
      </c>
    </row>
    <row r="1313" spans="1:6" x14ac:dyDescent="0.25">
      <c r="A1313" t="s">
        <v>286</v>
      </c>
      <c r="B1313" t="s">
        <v>15</v>
      </c>
      <c r="C1313" t="s">
        <v>103</v>
      </c>
      <c r="D1313" t="s">
        <v>106</v>
      </c>
      <c r="E1313" t="s">
        <v>458</v>
      </c>
      <c r="F1313">
        <v>505927</v>
      </c>
    </row>
    <row r="1314" spans="1:6" x14ac:dyDescent="0.25">
      <c r="A1314" t="s">
        <v>286</v>
      </c>
      <c r="B1314" t="s">
        <v>15</v>
      </c>
      <c r="C1314" t="s">
        <v>103</v>
      </c>
      <c r="D1314" t="s">
        <v>109</v>
      </c>
      <c r="E1314" t="s">
        <v>462</v>
      </c>
      <c r="F1314">
        <v>505927</v>
      </c>
    </row>
    <row r="1315" spans="1:6" x14ac:dyDescent="0.25">
      <c r="A1315" t="s">
        <v>286</v>
      </c>
      <c r="B1315" t="s">
        <v>15</v>
      </c>
      <c r="C1315" t="s">
        <v>103</v>
      </c>
      <c r="D1315" t="s">
        <v>111</v>
      </c>
      <c r="E1315" t="s">
        <v>467</v>
      </c>
      <c r="F1315">
        <v>505927</v>
      </c>
    </row>
    <row r="1316" spans="1:6" x14ac:dyDescent="0.25">
      <c r="A1316" t="s">
        <v>286</v>
      </c>
      <c r="B1316" t="s">
        <v>15</v>
      </c>
      <c r="C1316" t="s">
        <v>103</v>
      </c>
      <c r="D1316" t="s">
        <v>109</v>
      </c>
      <c r="E1316" t="s">
        <v>461</v>
      </c>
      <c r="F1316">
        <v>505927</v>
      </c>
    </row>
    <row r="1317" spans="1:6" x14ac:dyDescent="0.25">
      <c r="A1317" t="s">
        <v>286</v>
      </c>
      <c r="B1317" t="s">
        <v>15</v>
      </c>
      <c r="C1317" t="s">
        <v>103</v>
      </c>
      <c r="D1317" t="s">
        <v>106</v>
      </c>
      <c r="E1317" t="s">
        <v>460</v>
      </c>
      <c r="F1317">
        <v>505927</v>
      </c>
    </row>
    <row r="1318" spans="1:6" x14ac:dyDescent="0.25">
      <c r="A1318" t="s">
        <v>286</v>
      </c>
      <c r="B1318" t="s">
        <v>15</v>
      </c>
      <c r="C1318" t="s">
        <v>103</v>
      </c>
      <c r="D1318" t="s">
        <v>109</v>
      </c>
      <c r="E1318" t="s">
        <v>462</v>
      </c>
      <c r="F1318">
        <v>505927</v>
      </c>
    </row>
    <row r="1319" spans="1:6" x14ac:dyDescent="0.25">
      <c r="A1319" t="s">
        <v>288</v>
      </c>
      <c r="B1319" t="s">
        <v>15</v>
      </c>
      <c r="C1319" t="s">
        <v>103</v>
      </c>
      <c r="D1319" t="s">
        <v>109</v>
      </c>
      <c r="E1319" t="s">
        <v>461</v>
      </c>
      <c r="F1319">
        <v>505927</v>
      </c>
    </row>
    <row r="1320" spans="1:6" x14ac:dyDescent="0.25">
      <c r="A1320" t="s">
        <v>290</v>
      </c>
      <c r="B1320" t="s">
        <v>15</v>
      </c>
      <c r="C1320" t="s">
        <v>103</v>
      </c>
      <c r="D1320" t="s">
        <v>106</v>
      </c>
      <c r="E1320" t="s">
        <v>463</v>
      </c>
      <c r="F1320">
        <v>505927</v>
      </c>
    </row>
    <row r="1321" spans="1:6" x14ac:dyDescent="0.25">
      <c r="A1321" t="s">
        <v>286</v>
      </c>
      <c r="B1321" t="s">
        <v>15</v>
      </c>
      <c r="C1321" t="s">
        <v>103</v>
      </c>
      <c r="D1321" t="s">
        <v>109</v>
      </c>
      <c r="E1321" t="s">
        <v>462</v>
      </c>
      <c r="F1321">
        <v>505927</v>
      </c>
    </row>
    <row r="1322" spans="1:6" x14ac:dyDescent="0.25">
      <c r="A1322" t="s">
        <v>286</v>
      </c>
      <c r="B1322" t="s">
        <v>15</v>
      </c>
      <c r="C1322" t="s">
        <v>103</v>
      </c>
      <c r="D1322" t="s">
        <v>109</v>
      </c>
      <c r="E1322" t="s">
        <v>464</v>
      </c>
      <c r="F1322">
        <v>505927</v>
      </c>
    </row>
    <row r="1323" spans="1:6" x14ac:dyDescent="0.25">
      <c r="A1323" t="s">
        <v>286</v>
      </c>
      <c r="B1323" t="s">
        <v>15</v>
      </c>
      <c r="C1323" t="s">
        <v>103</v>
      </c>
      <c r="D1323" t="s">
        <v>106</v>
      </c>
      <c r="E1323" t="s">
        <v>463</v>
      </c>
      <c r="F1323">
        <v>505927</v>
      </c>
    </row>
    <row r="1324" spans="1:6" x14ac:dyDescent="0.25">
      <c r="A1324" t="s">
        <v>292</v>
      </c>
      <c r="B1324" t="s">
        <v>15</v>
      </c>
      <c r="C1324" t="s">
        <v>103</v>
      </c>
      <c r="D1324" t="s">
        <v>106</v>
      </c>
      <c r="E1324" t="s">
        <v>458</v>
      </c>
      <c r="F1324">
        <v>505927</v>
      </c>
    </row>
    <row r="1325" spans="1:6" x14ac:dyDescent="0.25">
      <c r="A1325" t="s">
        <v>286</v>
      </c>
      <c r="B1325" t="s">
        <v>15</v>
      </c>
      <c r="C1325" t="s">
        <v>103</v>
      </c>
      <c r="D1325" t="s">
        <v>109</v>
      </c>
      <c r="E1325" t="s">
        <v>464</v>
      </c>
      <c r="F1325">
        <v>505927</v>
      </c>
    </row>
    <row r="1326" spans="1:6" x14ac:dyDescent="0.25">
      <c r="A1326" t="s">
        <v>286</v>
      </c>
      <c r="B1326" t="s">
        <v>15</v>
      </c>
      <c r="C1326" t="s">
        <v>103</v>
      </c>
      <c r="D1326" t="s">
        <v>109</v>
      </c>
      <c r="E1326" t="s">
        <v>461</v>
      </c>
      <c r="F1326">
        <v>505927</v>
      </c>
    </row>
    <row r="1327" spans="1:6" x14ac:dyDescent="0.25">
      <c r="A1327" t="s">
        <v>286</v>
      </c>
      <c r="B1327" t="s">
        <v>15</v>
      </c>
      <c r="C1327" t="s">
        <v>103</v>
      </c>
      <c r="D1327" t="s">
        <v>106</v>
      </c>
      <c r="E1327" t="s">
        <v>468</v>
      </c>
      <c r="F1327">
        <v>505927</v>
      </c>
    </row>
    <row r="1328" spans="1:6" x14ac:dyDescent="0.25">
      <c r="A1328" t="s">
        <v>286</v>
      </c>
      <c r="B1328" t="s">
        <v>15</v>
      </c>
      <c r="C1328" t="s">
        <v>103</v>
      </c>
      <c r="D1328" t="s">
        <v>106</v>
      </c>
      <c r="E1328" t="s">
        <v>463</v>
      </c>
      <c r="F1328">
        <v>505927</v>
      </c>
    </row>
    <row r="1329" spans="1:6" x14ac:dyDescent="0.25">
      <c r="A1329" t="s">
        <v>286</v>
      </c>
      <c r="B1329" t="s">
        <v>15</v>
      </c>
      <c r="C1329" t="s">
        <v>103</v>
      </c>
      <c r="D1329" t="s">
        <v>109</v>
      </c>
      <c r="E1329" t="s">
        <v>461</v>
      </c>
      <c r="F1329">
        <v>505927</v>
      </c>
    </row>
    <row r="1330" spans="1:6" x14ac:dyDescent="0.25">
      <c r="A1330" t="s">
        <v>290</v>
      </c>
      <c r="B1330" t="s">
        <v>15</v>
      </c>
      <c r="C1330" t="s">
        <v>103</v>
      </c>
      <c r="D1330" t="s">
        <v>109</v>
      </c>
      <c r="E1330" t="s">
        <v>461</v>
      </c>
      <c r="F1330">
        <v>505927</v>
      </c>
    </row>
    <row r="1331" spans="1:6" x14ac:dyDescent="0.25">
      <c r="A1331" t="s">
        <v>286</v>
      </c>
      <c r="B1331" t="s">
        <v>15</v>
      </c>
      <c r="C1331" t="s">
        <v>103</v>
      </c>
      <c r="D1331" t="s">
        <v>106</v>
      </c>
      <c r="E1331" t="s">
        <v>460</v>
      </c>
      <c r="F1331">
        <v>505927</v>
      </c>
    </row>
    <row r="1332" spans="1:6" x14ac:dyDescent="0.25">
      <c r="A1332" t="s">
        <v>286</v>
      </c>
      <c r="B1332" t="s">
        <v>15</v>
      </c>
      <c r="C1332" t="s">
        <v>103</v>
      </c>
      <c r="D1332" t="s">
        <v>109</v>
      </c>
      <c r="E1332" t="s">
        <v>461</v>
      </c>
      <c r="F1332">
        <v>505927</v>
      </c>
    </row>
    <row r="1333" spans="1:6" x14ac:dyDescent="0.25">
      <c r="A1333" t="s">
        <v>286</v>
      </c>
      <c r="B1333" t="s">
        <v>15</v>
      </c>
      <c r="C1333" t="s">
        <v>103</v>
      </c>
      <c r="D1333" t="s">
        <v>109</v>
      </c>
      <c r="E1333" t="s">
        <v>461</v>
      </c>
      <c r="F1333">
        <v>505927</v>
      </c>
    </row>
    <row r="1334" spans="1:6" x14ac:dyDescent="0.25">
      <c r="A1334" t="s">
        <v>290</v>
      </c>
      <c r="B1334" t="s">
        <v>15</v>
      </c>
      <c r="C1334" t="s">
        <v>103</v>
      </c>
      <c r="D1334" t="s">
        <v>109</v>
      </c>
      <c r="E1334" t="s">
        <v>461</v>
      </c>
      <c r="F1334">
        <v>505927</v>
      </c>
    </row>
    <row r="1335" spans="1:6" x14ac:dyDescent="0.25">
      <c r="A1335" t="s">
        <v>286</v>
      </c>
      <c r="B1335" t="s">
        <v>15</v>
      </c>
      <c r="C1335" t="s">
        <v>103</v>
      </c>
      <c r="D1335" t="s">
        <v>109</v>
      </c>
      <c r="E1335" t="s">
        <v>461</v>
      </c>
      <c r="F1335">
        <v>505927</v>
      </c>
    </row>
    <row r="1336" spans="1:6" x14ac:dyDescent="0.25">
      <c r="A1336" t="s">
        <v>286</v>
      </c>
      <c r="B1336" t="s">
        <v>15</v>
      </c>
      <c r="C1336" t="s">
        <v>103</v>
      </c>
      <c r="D1336" t="s">
        <v>106</v>
      </c>
      <c r="E1336" t="s">
        <v>460</v>
      </c>
      <c r="F1336">
        <v>505927</v>
      </c>
    </row>
    <row r="1337" spans="1:6" x14ac:dyDescent="0.25">
      <c r="A1337" t="s">
        <v>286</v>
      </c>
      <c r="B1337" t="s">
        <v>15</v>
      </c>
      <c r="C1337" t="s">
        <v>103</v>
      </c>
      <c r="D1337" t="s">
        <v>106</v>
      </c>
      <c r="E1337" t="s">
        <v>463</v>
      </c>
      <c r="F1337">
        <v>505927</v>
      </c>
    </row>
    <row r="1338" spans="1:6" x14ac:dyDescent="0.25">
      <c r="A1338" t="s">
        <v>286</v>
      </c>
      <c r="B1338" t="s">
        <v>15</v>
      </c>
      <c r="C1338" t="s">
        <v>103</v>
      </c>
      <c r="D1338" t="s">
        <v>106</v>
      </c>
      <c r="E1338" t="s">
        <v>460</v>
      </c>
      <c r="F1338">
        <v>505927</v>
      </c>
    </row>
    <row r="1339" spans="1:6" x14ac:dyDescent="0.25">
      <c r="A1339" t="s">
        <v>291</v>
      </c>
      <c r="B1339" t="s">
        <v>15</v>
      </c>
      <c r="C1339" t="s">
        <v>103</v>
      </c>
      <c r="D1339" t="s">
        <v>108</v>
      </c>
      <c r="E1339" t="s">
        <v>475</v>
      </c>
      <c r="F1339">
        <v>505927</v>
      </c>
    </row>
    <row r="1340" spans="1:6" x14ac:dyDescent="0.25">
      <c r="A1340" t="s">
        <v>286</v>
      </c>
      <c r="B1340" t="s">
        <v>15</v>
      </c>
      <c r="C1340" t="s">
        <v>103</v>
      </c>
      <c r="D1340" t="s">
        <v>106</v>
      </c>
      <c r="E1340" t="s">
        <v>463</v>
      </c>
      <c r="F1340">
        <v>505927</v>
      </c>
    </row>
    <row r="1341" spans="1:6" x14ac:dyDescent="0.25">
      <c r="A1341" t="s">
        <v>286</v>
      </c>
      <c r="B1341" t="s">
        <v>15</v>
      </c>
      <c r="C1341" t="s">
        <v>103</v>
      </c>
      <c r="D1341" t="s">
        <v>109</v>
      </c>
      <c r="E1341" t="s">
        <v>461</v>
      </c>
      <c r="F1341">
        <v>505927</v>
      </c>
    </row>
    <row r="1342" spans="1:6" x14ac:dyDescent="0.25">
      <c r="A1342" t="s">
        <v>286</v>
      </c>
      <c r="B1342" t="s">
        <v>15</v>
      </c>
      <c r="C1342" t="s">
        <v>103</v>
      </c>
      <c r="D1342" t="s">
        <v>109</v>
      </c>
      <c r="E1342" t="s">
        <v>464</v>
      </c>
      <c r="F1342">
        <v>505927</v>
      </c>
    </row>
    <row r="1343" spans="1:6" x14ac:dyDescent="0.25">
      <c r="A1343" t="s">
        <v>290</v>
      </c>
      <c r="B1343" t="s">
        <v>15</v>
      </c>
      <c r="C1343" t="s">
        <v>103</v>
      </c>
      <c r="D1343" t="s">
        <v>106</v>
      </c>
      <c r="E1343" t="s">
        <v>458</v>
      </c>
      <c r="F1343">
        <v>505927</v>
      </c>
    </row>
    <row r="1344" spans="1:6" x14ac:dyDescent="0.25">
      <c r="A1344" t="s">
        <v>286</v>
      </c>
      <c r="B1344" t="s">
        <v>15</v>
      </c>
      <c r="C1344" t="s">
        <v>103</v>
      </c>
      <c r="D1344" t="s">
        <v>109</v>
      </c>
      <c r="E1344" t="s">
        <v>461</v>
      </c>
      <c r="F1344">
        <v>505927</v>
      </c>
    </row>
    <row r="1345" spans="1:6" x14ac:dyDescent="0.25">
      <c r="A1345" t="s">
        <v>286</v>
      </c>
      <c r="B1345" t="s">
        <v>15</v>
      </c>
      <c r="C1345" t="s">
        <v>103</v>
      </c>
      <c r="D1345" t="s">
        <v>106</v>
      </c>
      <c r="E1345" t="s">
        <v>468</v>
      </c>
      <c r="F1345">
        <v>505927</v>
      </c>
    </row>
    <row r="1346" spans="1:6" x14ac:dyDescent="0.25">
      <c r="A1346" t="s">
        <v>286</v>
      </c>
      <c r="B1346" t="s">
        <v>15</v>
      </c>
      <c r="C1346" t="s">
        <v>103</v>
      </c>
      <c r="D1346" t="s">
        <v>109</v>
      </c>
      <c r="E1346" t="s">
        <v>461</v>
      </c>
      <c r="F1346">
        <v>505927</v>
      </c>
    </row>
    <row r="1347" spans="1:6" x14ac:dyDescent="0.25">
      <c r="A1347" t="s">
        <v>286</v>
      </c>
      <c r="B1347" t="s">
        <v>15</v>
      </c>
      <c r="C1347" t="s">
        <v>103</v>
      </c>
      <c r="D1347" t="s">
        <v>106</v>
      </c>
      <c r="E1347" t="s">
        <v>463</v>
      </c>
      <c r="F1347">
        <v>505927</v>
      </c>
    </row>
    <row r="1348" spans="1:6" x14ac:dyDescent="0.25">
      <c r="A1348" t="s">
        <v>286</v>
      </c>
      <c r="B1348" t="s">
        <v>15</v>
      </c>
      <c r="C1348" t="s">
        <v>103</v>
      </c>
      <c r="D1348" t="s">
        <v>109</v>
      </c>
      <c r="E1348" t="s">
        <v>461</v>
      </c>
      <c r="F1348">
        <v>505927</v>
      </c>
    </row>
    <row r="1349" spans="1:6" x14ac:dyDescent="0.25">
      <c r="A1349" t="s">
        <v>286</v>
      </c>
      <c r="B1349" t="s">
        <v>15</v>
      </c>
      <c r="C1349" t="s">
        <v>103</v>
      </c>
      <c r="D1349" t="s">
        <v>106</v>
      </c>
      <c r="E1349" t="s">
        <v>468</v>
      </c>
      <c r="F1349">
        <v>505927</v>
      </c>
    </row>
    <row r="1350" spans="1:6" x14ac:dyDescent="0.25">
      <c r="A1350" t="s">
        <v>286</v>
      </c>
      <c r="B1350" t="s">
        <v>15</v>
      </c>
      <c r="C1350" t="s">
        <v>103</v>
      </c>
      <c r="D1350" t="s">
        <v>106</v>
      </c>
      <c r="E1350" t="s">
        <v>460</v>
      </c>
      <c r="F1350">
        <v>505927</v>
      </c>
    </row>
    <row r="1351" spans="1:6" x14ac:dyDescent="0.25">
      <c r="A1351" t="s">
        <v>286</v>
      </c>
      <c r="B1351" t="s">
        <v>15</v>
      </c>
      <c r="C1351" t="s">
        <v>103</v>
      </c>
      <c r="D1351" t="s">
        <v>110</v>
      </c>
      <c r="E1351" t="s">
        <v>472</v>
      </c>
      <c r="F1351">
        <v>505927</v>
      </c>
    </row>
    <row r="1352" spans="1:6" x14ac:dyDescent="0.25">
      <c r="A1352" t="s">
        <v>286</v>
      </c>
      <c r="B1352" t="s">
        <v>15</v>
      </c>
      <c r="C1352" t="s">
        <v>103</v>
      </c>
      <c r="D1352" t="s">
        <v>110</v>
      </c>
      <c r="E1352" t="s">
        <v>472</v>
      </c>
      <c r="F1352">
        <v>505927</v>
      </c>
    </row>
    <row r="1353" spans="1:6" x14ac:dyDescent="0.25">
      <c r="A1353" t="s">
        <v>290</v>
      </c>
      <c r="B1353" t="s">
        <v>15</v>
      </c>
      <c r="C1353" t="s">
        <v>103</v>
      </c>
      <c r="D1353" t="s">
        <v>106</v>
      </c>
      <c r="E1353" t="s">
        <v>458</v>
      </c>
      <c r="F1353">
        <v>505927</v>
      </c>
    </row>
    <row r="1354" spans="1:6" x14ac:dyDescent="0.25">
      <c r="A1354" t="s">
        <v>286</v>
      </c>
      <c r="B1354" t="s">
        <v>15</v>
      </c>
      <c r="C1354" t="s">
        <v>103</v>
      </c>
      <c r="D1354" t="s">
        <v>106</v>
      </c>
      <c r="E1354" t="s">
        <v>460</v>
      </c>
      <c r="F1354">
        <v>505927</v>
      </c>
    </row>
    <row r="1355" spans="1:6" x14ac:dyDescent="0.25">
      <c r="A1355" t="s">
        <v>286</v>
      </c>
      <c r="B1355" t="s">
        <v>15</v>
      </c>
      <c r="C1355" t="s">
        <v>103</v>
      </c>
      <c r="D1355" t="s">
        <v>109</v>
      </c>
      <c r="E1355" t="s">
        <v>461</v>
      </c>
      <c r="F1355">
        <v>505927</v>
      </c>
    </row>
    <row r="1356" spans="1:6" x14ac:dyDescent="0.25">
      <c r="A1356" t="s">
        <v>286</v>
      </c>
      <c r="B1356" t="s">
        <v>15</v>
      </c>
      <c r="C1356" t="s">
        <v>103</v>
      </c>
      <c r="D1356" t="s">
        <v>106</v>
      </c>
      <c r="E1356" t="s">
        <v>468</v>
      </c>
      <c r="F1356">
        <v>505927</v>
      </c>
    </row>
    <row r="1357" spans="1:6" x14ac:dyDescent="0.25">
      <c r="A1357" t="s">
        <v>286</v>
      </c>
      <c r="B1357" t="s">
        <v>15</v>
      </c>
      <c r="C1357" t="s">
        <v>103</v>
      </c>
      <c r="D1357" t="s">
        <v>109</v>
      </c>
      <c r="E1357" t="s">
        <v>464</v>
      </c>
      <c r="F1357">
        <v>505927</v>
      </c>
    </row>
    <row r="1358" spans="1:6" x14ac:dyDescent="0.25">
      <c r="A1358" t="s">
        <v>288</v>
      </c>
      <c r="B1358" t="s">
        <v>15</v>
      </c>
      <c r="C1358" t="s">
        <v>103</v>
      </c>
      <c r="D1358" t="s">
        <v>110</v>
      </c>
      <c r="E1358" t="s">
        <v>472</v>
      </c>
      <c r="F1358">
        <v>505927</v>
      </c>
    </row>
    <row r="1359" spans="1:6" x14ac:dyDescent="0.25">
      <c r="A1359" t="s">
        <v>286</v>
      </c>
      <c r="B1359" t="s">
        <v>15</v>
      </c>
      <c r="C1359" t="s">
        <v>103</v>
      </c>
      <c r="D1359" t="s">
        <v>109</v>
      </c>
      <c r="E1359" t="s">
        <v>461</v>
      </c>
      <c r="F1359">
        <v>505927</v>
      </c>
    </row>
    <row r="1360" spans="1:6" x14ac:dyDescent="0.25">
      <c r="A1360" t="s">
        <v>286</v>
      </c>
      <c r="B1360" t="s">
        <v>15</v>
      </c>
      <c r="C1360" t="s">
        <v>103</v>
      </c>
      <c r="D1360" t="s">
        <v>109</v>
      </c>
      <c r="E1360" t="s">
        <v>462</v>
      </c>
      <c r="F1360">
        <v>505927</v>
      </c>
    </row>
    <row r="1361" spans="1:6" x14ac:dyDescent="0.25">
      <c r="A1361" t="s">
        <v>290</v>
      </c>
      <c r="B1361" t="s">
        <v>15</v>
      </c>
      <c r="C1361" t="s">
        <v>103</v>
      </c>
      <c r="D1361" t="s">
        <v>109</v>
      </c>
      <c r="E1361" t="s">
        <v>464</v>
      </c>
      <c r="F1361">
        <v>505927</v>
      </c>
    </row>
    <row r="1362" spans="1:6" x14ac:dyDescent="0.25">
      <c r="A1362" t="s">
        <v>288</v>
      </c>
      <c r="B1362" t="s">
        <v>15</v>
      </c>
      <c r="C1362" t="s">
        <v>103</v>
      </c>
      <c r="D1362" t="s">
        <v>111</v>
      </c>
      <c r="E1362" t="s">
        <v>467</v>
      </c>
      <c r="F1362">
        <v>505927</v>
      </c>
    </row>
    <row r="1363" spans="1:6" x14ac:dyDescent="0.25">
      <c r="A1363" t="s">
        <v>290</v>
      </c>
      <c r="B1363" t="s">
        <v>15</v>
      </c>
      <c r="C1363" t="s">
        <v>103</v>
      </c>
      <c r="D1363" t="s">
        <v>106</v>
      </c>
      <c r="E1363" t="s">
        <v>460</v>
      </c>
      <c r="F1363">
        <v>505927</v>
      </c>
    </row>
    <row r="1364" spans="1:6" x14ac:dyDescent="0.25">
      <c r="A1364" t="s">
        <v>286</v>
      </c>
      <c r="B1364" t="s">
        <v>15</v>
      </c>
      <c r="C1364" t="s">
        <v>103</v>
      </c>
      <c r="D1364" t="s">
        <v>109</v>
      </c>
      <c r="E1364" t="s">
        <v>462</v>
      </c>
      <c r="F1364">
        <v>505927</v>
      </c>
    </row>
    <row r="1365" spans="1:6" x14ac:dyDescent="0.25">
      <c r="A1365" t="s">
        <v>286</v>
      </c>
      <c r="B1365" t="s">
        <v>15</v>
      </c>
      <c r="C1365" t="s">
        <v>103</v>
      </c>
      <c r="D1365" t="s">
        <v>106</v>
      </c>
      <c r="E1365" t="s">
        <v>463</v>
      </c>
      <c r="F1365">
        <v>505927</v>
      </c>
    </row>
    <row r="1366" spans="1:6" x14ac:dyDescent="0.25">
      <c r="A1366" t="s">
        <v>286</v>
      </c>
      <c r="B1366" t="s">
        <v>15</v>
      </c>
      <c r="C1366" t="s">
        <v>103</v>
      </c>
      <c r="D1366" t="s">
        <v>106</v>
      </c>
      <c r="E1366" t="s">
        <v>463</v>
      </c>
      <c r="F1366">
        <v>505927</v>
      </c>
    </row>
    <row r="1367" spans="1:6" x14ac:dyDescent="0.25">
      <c r="A1367" t="s">
        <v>286</v>
      </c>
      <c r="B1367" t="s">
        <v>15</v>
      </c>
      <c r="C1367" t="s">
        <v>103</v>
      </c>
      <c r="D1367" t="s">
        <v>106</v>
      </c>
      <c r="E1367" t="s">
        <v>463</v>
      </c>
      <c r="F1367">
        <v>505927</v>
      </c>
    </row>
    <row r="1368" spans="1:6" x14ac:dyDescent="0.25">
      <c r="A1368" t="s">
        <v>286</v>
      </c>
      <c r="B1368" t="s">
        <v>15</v>
      </c>
      <c r="C1368" t="s">
        <v>103</v>
      </c>
      <c r="D1368" t="s">
        <v>109</v>
      </c>
      <c r="E1368" t="s">
        <v>464</v>
      </c>
      <c r="F1368">
        <v>505927</v>
      </c>
    </row>
    <row r="1369" spans="1:6" x14ac:dyDescent="0.25">
      <c r="A1369" t="s">
        <v>286</v>
      </c>
      <c r="B1369" t="s">
        <v>15</v>
      </c>
      <c r="C1369" t="s">
        <v>103</v>
      </c>
      <c r="D1369" t="s">
        <v>106</v>
      </c>
      <c r="E1369" t="s">
        <v>460</v>
      </c>
      <c r="F1369">
        <v>505927</v>
      </c>
    </row>
    <row r="1370" spans="1:6" x14ac:dyDescent="0.25">
      <c r="A1370" t="s">
        <v>286</v>
      </c>
      <c r="B1370" t="s">
        <v>15</v>
      </c>
      <c r="C1370" t="s">
        <v>103</v>
      </c>
      <c r="D1370" t="s">
        <v>109</v>
      </c>
      <c r="E1370" t="s">
        <v>461</v>
      </c>
      <c r="F1370">
        <v>505927</v>
      </c>
    </row>
    <row r="1371" spans="1:6" x14ac:dyDescent="0.25">
      <c r="A1371" t="s">
        <v>286</v>
      </c>
      <c r="B1371" t="s">
        <v>15</v>
      </c>
      <c r="C1371" t="s">
        <v>103</v>
      </c>
      <c r="D1371" t="s">
        <v>106</v>
      </c>
      <c r="E1371" t="s">
        <v>463</v>
      </c>
      <c r="F1371">
        <v>505927</v>
      </c>
    </row>
    <row r="1372" spans="1:6" x14ac:dyDescent="0.25">
      <c r="A1372" t="s">
        <v>286</v>
      </c>
      <c r="B1372" t="s">
        <v>15</v>
      </c>
      <c r="C1372" t="s">
        <v>103</v>
      </c>
      <c r="D1372" t="s">
        <v>106</v>
      </c>
      <c r="E1372" t="s">
        <v>468</v>
      </c>
      <c r="F1372">
        <v>505927</v>
      </c>
    </row>
    <row r="1373" spans="1:6" x14ac:dyDescent="0.25">
      <c r="A1373" t="s">
        <v>290</v>
      </c>
      <c r="B1373" t="s">
        <v>15</v>
      </c>
      <c r="C1373" t="s">
        <v>103</v>
      </c>
      <c r="D1373" t="s">
        <v>111</v>
      </c>
      <c r="E1373" t="s">
        <v>467</v>
      </c>
      <c r="F1373">
        <v>505927</v>
      </c>
    </row>
    <row r="1374" spans="1:6" x14ac:dyDescent="0.25">
      <c r="A1374" t="s">
        <v>290</v>
      </c>
      <c r="B1374" t="s">
        <v>15</v>
      </c>
      <c r="C1374" t="s">
        <v>103</v>
      </c>
      <c r="D1374" t="s">
        <v>109</v>
      </c>
      <c r="E1374" t="s">
        <v>462</v>
      </c>
      <c r="F1374">
        <v>505927</v>
      </c>
    </row>
    <row r="1375" spans="1:6" x14ac:dyDescent="0.25">
      <c r="A1375" t="s">
        <v>286</v>
      </c>
      <c r="B1375" t="s">
        <v>15</v>
      </c>
      <c r="C1375" t="s">
        <v>103</v>
      </c>
      <c r="D1375" t="s">
        <v>109</v>
      </c>
      <c r="E1375" t="s">
        <v>461</v>
      </c>
      <c r="F1375">
        <v>505927</v>
      </c>
    </row>
    <row r="1376" spans="1:6" x14ac:dyDescent="0.25">
      <c r="A1376" t="s">
        <v>290</v>
      </c>
      <c r="B1376" t="s">
        <v>15</v>
      </c>
      <c r="C1376" t="s">
        <v>103</v>
      </c>
      <c r="D1376" t="s">
        <v>106</v>
      </c>
      <c r="E1376" t="s">
        <v>458</v>
      </c>
      <c r="F1376">
        <v>505927</v>
      </c>
    </row>
    <row r="1377" spans="1:6" x14ac:dyDescent="0.25">
      <c r="A1377" t="s">
        <v>286</v>
      </c>
      <c r="B1377" t="s">
        <v>15</v>
      </c>
      <c r="C1377" t="s">
        <v>103</v>
      </c>
      <c r="D1377" t="s">
        <v>106</v>
      </c>
      <c r="E1377" t="s">
        <v>460</v>
      </c>
      <c r="F1377">
        <v>505927</v>
      </c>
    </row>
    <row r="1378" spans="1:6" x14ac:dyDescent="0.25">
      <c r="A1378" t="s">
        <v>286</v>
      </c>
      <c r="B1378" t="s">
        <v>15</v>
      </c>
      <c r="C1378" t="s">
        <v>103</v>
      </c>
      <c r="D1378" t="s">
        <v>106</v>
      </c>
      <c r="E1378" t="s">
        <v>463</v>
      </c>
      <c r="F1378">
        <v>505927</v>
      </c>
    </row>
    <row r="1379" spans="1:6" x14ac:dyDescent="0.25">
      <c r="A1379" t="s">
        <v>286</v>
      </c>
      <c r="B1379" t="s">
        <v>15</v>
      </c>
      <c r="C1379" t="s">
        <v>103</v>
      </c>
      <c r="D1379" t="s">
        <v>106</v>
      </c>
      <c r="E1379" t="s">
        <v>463</v>
      </c>
      <c r="F1379">
        <v>505927</v>
      </c>
    </row>
    <row r="1380" spans="1:6" x14ac:dyDescent="0.25">
      <c r="A1380" t="s">
        <v>290</v>
      </c>
      <c r="B1380" t="s">
        <v>15</v>
      </c>
      <c r="C1380" t="s">
        <v>103</v>
      </c>
      <c r="D1380" t="s">
        <v>106</v>
      </c>
      <c r="E1380" t="s">
        <v>460</v>
      </c>
      <c r="F1380">
        <v>505927</v>
      </c>
    </row>
    <row r="1381" spans="1:6" x14ac:dyDescent="0.25">
      <c r="A1381" t="s">
        <v>286</v>
      </c>
      <c r="B1381" t="s">
        <v>15</v>
      </c>
      <c r="C1381" t="s">
        <v>103</v>
      </c>
      <c r="D1381" t="s">
        <v>106</v>
      </c>
      <c r="E1381" t="s">
        <v>460</v>
      </c>
      <c r="F1381">
        <v>505927</v>
      </c>
    </row>
    <row r="1382" spans="1:6" x14ac:dyDescent="0.25">
      <c r="A1382" t="s">
        <v>290</v>
      </c>
      <c r="B1382" t="s">
        <v>15</v>
      </c>
      <c r="C1382" t="s">
        <v>103</v>
      </c>
      <c r="D1382" t="s">
        <v>109</v>
      </c>
      <c r="E1382" t="s">
        <v>461</v>
      </c>
      <c r="F1382">
        <v>505927</v>
      </c>
    </row>
    <row r="1383" spans="1:6" x14ac:dyDescent="0.25">
      <c r="A1383" t="s">
        <v>286</v>
      </c>
      <c r="B1383" t="s">
        <v>15</v>
      </c>
      <c r="C1383" t="s">
        <v>103</v>
      </c>
      <c r="D1383" t="s">
        <v>109</v>
      </c>
      <c r="E1383" t="s">
        <v>464</v>
      </c>
      <c r="F1383">
        <v>505927</v>
      </c>
    </row>
    <row r="1384" spans="1:6" x14ac:dyDescent="0.25">
      <c r="A1384" t="s">
        <v>286</v>
      </c>
      <c r="B1384" t="s">
        <v>15</v>
      </c>
      <c r="C1384" t="s">
        <v>103</v>
      </c>
      <c r="D1384" t="s">
        <v>105</v>
      </c>
      <c r="E1384" t="s">
        <v>476</v>
      </c>
      <c r="F1384">
        <v>505927</v>
      </c>
    </row>
    <row r="1385" spans="1:6" x14ac:dyDescent="0.25">
      <c r="A1385" t="s">
        <v>286</v>
      </c>
      <c r="B1385" t="s">
        <v>15</v>
      </c>
      <c r="C1385" t="s">
        <v>103</v>
      </c>
      <c r="D1385" t="s">
        <v>106</v>
      </c>
      <c r="E1385" t="s">
        <v>460</v>
      </c>
      <c r="F1385">
        <v>505927</v>
      </c>
    </row>
    <row r="1386" spans="1:6" x14ac:dyDescent="0.25">
      <c r="A1386" t="s">
        <v>286</v>
      </c>
      <c r="B1386" t="s">
        <v>15</v>
      </c>
      <c r="C1386" t="s">
        <v>103</v>
      </c>
      <c r="D1386" t="s">
        <v>109</v>
      </c>
      <c r="E1386" t="s">
        <v>461</v>
      </c>
      <c r="F1386">
        <v>505927</v>
      </c>
    </row>
    <row r="1387" spans="1:6" x14ac:dyDescent="0.25">
      <c r="A1387" t="s">
        <v>290</v>
      </c>
      <c r="B1387" t="s">
        <v>15</v>
      </c>
      <c r="C1387" t="s">
        <v>103</v>
      </c>
      <c r="D1387" t="s">
        <v>106</v>
      </c>
      <c r="E1387" t="s">
        <v>460</v>
      </c>
      <c r="F1387">
        <v>505927</v>
      </c>
    </row>
    <row r="1388" spans="1:6" x14ac:dyDescent="0.25">
      <c r="A1388" t="s">
        <v>286</v>
      </c>
      <c r="B1388" t="s">
        <v>15</v>
      </c>
      <c r="C1388" t="s">
        <v>103</v>
      </c>
      <c r="D1388" t="s">
        <v>109</v>
      </c>
      <c r="E1388" t="s">
        <v>461</v>
      </c>
      <c r="F1388">
        <v>505927</v>
      </c>
    </row>
    <row r="1389" spans="1:6" x14ac:dyDescent="0.25">
      <c r="A1389" t="s">
        <v>286</v>
      </c>
      <c r="B1389" t="s">
        <v>15</v>
      </c>
      <c r="C1389" t="s">
        <v>103</v>
      </c>
      <c r="D1389" t="s">
        <v>108</v>
      </c>
      <c r="E1389" t="s">
        <v>475</v>
      </c>
      <c r="F1389">
        <v>505927</v>
      </c>
    </row>
    <row r="1390" spans="1:6" x14ac:dyDescent="0.25">
      <c r="A1390" t="s">
        <v>290</v>
      </c>
      <c r="B1390" t="s">
        <v>15</v>
      </c>
      <c r="C1390" t="s">
        <v>103</v>
      </c>
      <c r="D1390" t="s">
        <v>109</v>
      </c>
      <c r="E1390" t="s">
        <v>461</v>
      </c>
      <c r="F1390">
        <v>505927</v>
      </c>
    </row>
    <row r="1391" spans="1:6" x14ac:dyDescent="0.25">
      <c r="A1391" t="s">
        <v>290</v>
      </c>
      <c r="B1391" t="s">
        <v>15</v>
      </c>
      <c r="C1391" t="s">
        <v>103</v>
      </c>
      <c r="D1391" t="s">
        <v>106</v>
      </c>
      <c r="E1391" t="s">
        <v>460</v>
      </c>
      <c r="F1391">
        <v>505927</v>
      </c>
    </row>
    <row r="1392" spans="1:6" x14ac:dyDescent="0.25">
      <c r="A1392" t="s">
        <v>286</v>
      </c>
      <c r="B1392" t="s">
        <v>15</v>
      </c>
      <c r="C1392" t="s">
        <v>103</v>
      </c>
      <c r="D1392" t="s">
        <v>109</v>
      </c>
      <c r="E1392" t="s">
        <v>461</v>
      </c>
      <c r="F1392">
        <v>505927</v>
      </c>
    </row>
    <row r="1393" spans="1:6" x14ac:dyDescent="0.25">
      <c r="A1393" t="s">
        <v>286</v>
      </c>
      <c r="B1393" t="s">
        <v>15</v>
      </c>
      <c r="C1393" t="s">
        <v>103</v>
      </c>
      <c r="D1393" t="s">
        <v>109</v>
      </c>
      <c r="E1393" t="s">
        <v>462</v>
      </c>
      <c r="F1393">
        <v>505927</v>
      </c>
    </row>
    <row r="1394" spans="1:6" x14ac:dyDescent="0.25">
      <c r="A1394" t="s">
        <v>286</v>
      </c>
      <c r="B1394" t="s">
        <v>15</v>
      </c>
      <c r="C1394" t="s">
        <v>103</v>
      </c>
      <c r="D1394" t="s">
        <v>109</v>
      </c>
      <c r="E1394" t="s">
        <v>461</v>
      </c>
      <c r="F1394">
        <v>505927</v>
      </c>
    </row>
    <row r="1395" spans="1:6" x14ac:dyDescent="0.25">
      <c r="A1395" t="s">
        <v>286</v>
      </c>
      <c r="B1395" t="s">
        <v>15</v>
      </c>
      <c r="C1395" t="s">
        <v>103</v>
      </c>
      <c r="D1395" t="s">
        <v>106</v>
      </c>
      <c r="E1395" t="s">
        <v>460</v>
      </c>
      <c r="F1395">
        <v>505927</v>
      </c>
    </row>
    <row r="1396" spans="1:6" x14ac:dyDescent="0.25">
      <c r="A1396" t="s">
        <v>286</v>
      </c>
      <c r="B1396" t="s">
        <v>15</v>
      </c>
      <c r="C1396" t="s">
        <v>103</v>
      </c>
      <c r="D1396" t="s">
        <v>107</v>
      </c>
      <c r="E1396" t="s">
        <v>477</v>
      </c>
      <c r="F1396">
        <v>505927</v>
      </c>
    </row>
    <row r="1397" spans="1:6" x14ac:dyDescent="0.25">
      <c r="A1397" t="s">
        <v>286</v>
      </c>
      <c r="B1397" t="s">
        <v>15</v>
      </c>
      <c r="C1397" t="s">
        <v>103</v>
      </c>
      <c r="D1397" t="s">
        <v>109</v>
      </c>
      <c r="E1397" t="s">
        <v>461</v>
      </c>
      <c r="F1397">
        <v>505927</v>
      </c>
    </row>
    <row r="1398" spans="1:6" x14ac:dyDescent="0.25">
      <c r="A1398" t="s">
        <v>286</v>
      </c>
      <c r="B1398" t="s">
        <v>15</v>
      </c>
      <c r="C1398" t="s">
        <v>103</v>
      </c>
      <c r="D1398" t="s">
        <v>107</v>
      </c>
      <c r="E1398" t="s">
        <v>477</v>
      </c>
      <c r="F1398">
        <v>505927</v>
      </c>
    </row>
    <row r="1399" spans="1:6" x14ac:dyDescent="0.25">
      <c r="A1399" t="s">
        <v>286</v>
      </c>
      <c r="B1399" t="s">
        <v>15</v>
      </c>
      <c r="C1399" t="s">
        <v>103</v>
      </c>
      <c r="D1399" t="s">
        <v>110</v>
      </c>
      <c r="E1399" t="s">
        <v>472</v>
      </c>
      <c r="F1399">
        <v>505927</v>
      </c>
    </row>
    <row r="1400" spans="1:6" x14ac:dyDescent="0.25">
      <c r="A1400" t="s">
        <v>286</v>
      </c>
      <c r="B1400" t="s">
        <v>15</v>
      </c>
      <c r="C1400" t="s">
        <v>103</v>
      </c>
      <c r="D1400" t="s">
        <v>108</v>
      </c>
      <c r="E1400" t="s">
        <v>475</v>
      </c>
      <c r="F1400">
        <v>505927</v>
      </c>
    </row>
    <row r="1401" spans="1:6" x14ac:dyDescent="0.25">
      <c r="A1401" t="s">
        <v>286</v>
      </c>
      <c r="B1401" t="s">
        <v>15</v>
      </c>
      <c r="C1401" t="s">
        <v>103</v>
      </c>
      <c r="D1401" t="s">
        <v>106</v>
      </c>
      <c r="E1401" t="s">
        <v>460</v>
      </c>
      <c r="F1401">
        <v>505927</v>
      </c>
    </row>
    <row r="1402" spans="1:6" x14ac:dyDescent="0.25">
      <c r="A1402" t="s">
        <v>290</v>
      </c>
      <c r="B1402" t="s">
        <v>15</v>
      </c>
      <c r="C1402" t="s">
        <v>103</v>
      </c>
      <c r="D1402" t="s">
        <v>109</v>
      </c>
      <c r="E1402" t="s">
        <v>462</v>
      </c>
      <c r="F1402">
        <v>505927</v>
      </c>
    </row>
    <row r="1403" spans="1:6" x14ac:dyDescent="0.25">
      <c r="A1403" t="s">
        <v>290</v>
      </c>
      <c r="B1403" t="s">
        <v>15</v>
      </c>
      <c r="C1403" t="s">
        <v>103</v>
      </c>
      <c r="D1403" t="s">
        <v>111</v>
      </c>
      <c r="E1403" t="s">
        <v>467</v>
      </c>
      <c r="F1403">
        <v>505927</v>
      </c>
    </row>
    <row r="1404" spans="1:6" x14ac:dyDescent="0.25">
      <c r="A1404" t="s">
        <v>286</v>
      </c>
      <c r="B1404" t="s">
        <v>15</v>
      </c>
      <c r="C1404" t="s">
        <v>103</v>
      </c>
      <c r="D1404" t="s">
        <v>106</v>
      </c>
      <c r="E1404" t="s">
        <v>458</v>
      </c>
      <c r="F1404">
        <v>505927</v>
      </c>
    </row>
    <row r="1405" spans="1:6" x14ac:dyDescent="0.25">
      <c r="A1405" t="s">
        <v>290</v>
      </c>
      <c r="B1405" t="s">
        <v>15</v>
      </c>
      <c r="C1405" t="s">
        <v>103</v>
      </c>
      <c r="D1405" t="s">
        <v>106</v>
      </c>
      <c r="E1405" t="s">
        <v>463</v>
      </c>
      <c r="F1405">
        <v>505927</v>
      </c>
    </row>
    <row r="1406" spans="1:6" x14ac:dyDescent="0.25">
      <c r="A1406" t="s">
        <v>290</v>
      </c>
      <c r="B1406" t="s">
        <v>15</v>
      </c>
      <c r="C1406" t="s">
        <v>103</v>
      </c>
      <c r="D1406" t="s">
        <v>109</v>
      </c>
      <c r="E1406" t="s">
        <v>461</v>
      </c>
      <c r="F1406">
        <v>505927</v>
      </c>
    </row>
    <row r="1407" spans="1:6" x14ac:dyDescent="0.25">
      <c r="A1407" t="s">
        <v>290</v>
      </c>
      <c r="B1407" t="s">
        <v>15</v>
      </c>
      <c r="C1407" t="s">
        <v>103</v>
      </c>
      <c r="D1407" t="s">
        <v>106</v>
      </c>
      <c r="E1407" t="s">
        <v>463</v>
      </c>
      <c r="F1407">
        <v>505927</v>
      </c>
    </row>
    <row r="1408" spans="1:6" x14ac:dyDescent="0.25">
      <c r="A1408" t="s">
        <v>292</v>
      </c>
      <c r="B1408" t="s">
        <v>15</v>
      </c>
      <c r="C1408" t="s">
        <v>103</v>
      </c>
      <c r="D1408" t="s">
        <v>109</v>
      </c>
      <c r="E1408" t="s">
        <v>461</v>
      </c>
      <c r="F1408">
        <v>505927</v>
      </c>
    </row>
    <row r="1409" spans="1:6" x14ac:dyDescent="0.25">
      <c r="A1409" t="s">
        <v>286</v>
      </c>
      <c r="B1409" t="s">
        <v>15</v>
      </c>
      <c r="C1409" t="s">
        <v>103</v>
      </c>
      <c r="D1409" t="s">
        <v>106</v>
      </c>
      <c r="E1409" t="s">
        <v>460</v>
      </c>
      <c r="F1409">
        <v>505927</v>
      </c>
    </row>
    <row r="1410" spans="1:6" x14ac:dyDescent="0.25">
      <c r="A1410" t="s">
        <v>290</v>
      </c>
      <c r="B1410" t="s">
        <v>15</v>
      </c>
      <c r="C1410" t="s">
        <v>103</v>
      </c>
      <c r="D1410" t="s">
        <v>105</v>
      </c>
      <c r="E1410" t="s">
        <v>476</v>
      </c>
      <c r="F1410">
        <v>505927</v>
      </c>
    </row>
    <row r="1411" spans="1:6" x14ac:dyDescent="0.25">
      <c r="A1411" t="s">
        <v>290</v>
      </c>
      <c r="B1411" t="s">
        <v>15</v>
      </c>
      <c r="C1411" t="s">
        <v>103</v>
      </c>
      <c r="D1411" t="s">
        <v>106</v>
      </c>
      <c r="E1411" t="s">
        <v>468</v>
      </c>
      <c r="F1411">
        <v>505927</v>
      </c>
    </row>
    <row r="1412" spans="1:6" x14ac:dyDescent="0.25">
      <c r="A1412" t="s">
        <v>286</v>
      </c>
      <c r="B1412" t="s">
        <v>15</v>
      </c>
      <c r="C1412" t="s">
        <v>103</v>
      </c>
      <c r="D1412" t="s">
        <v>106</v>
      </c>
      <c r="E1412" t="s">
        <v>463</v>
      </c>
      <c r="F1412">
        <v>505927</v>
      </c>
    </row>
    <row r="1413" spans="1:6" x14ac:dyDescent="0.25">
      <c r="A1413" t="s">
        <v>286</v>
      </c>
      <c r="B1413" t="s">
        <v>15</v>
      </c>
      <c r="C1413" t="s">
        <v>103</v>
      </c>
      <c r="D1413" t="s">
        <v>109</v>
      </c>
      <c r="E1413" t="s">
        <v>462</v>
      </c>
      <c r="F1413">
        <v>505927</v>
      </c>
    </row>
    <row r="1414" spans="1:6" x14ac:dyDescent="0.25">
      <c r="A1414" t="s">
        <v>291</v>
      </c>
      <c r="B1414" t="s">
        <v>15</v>
      </c>
      <c r="C1414" t="s">
        <v>103</v>
      </c>
      <c r="D1414" t="s">
        <v>109</v>
      </c>
      <c r="E1414" t="s">
        <v>461</v>
      </c>
      <c r="F1414">
        <v>505927</v>
      </c>
    </row>
    <row r="1415" spans="1:6" x14ac:dyDescent="0.25">
      <c r="A1415" t="s">
        <v>290</v>
      </c>
      <c r="B1415" t="s">
        <v>15</v>
      </c>
      <c r="C1415" t="s">
        <v>103</v>
      </c>
      <c r="D1415" t="s">
        <v>106</v>
      </c>
      <c r="E1415" t="s">
        <v>463</v>
      </c>
      <c r="F1415">
        <v>505927</v>
      </c>
    </row>
    <row r="1416" spans="1:6" x14ac:dyDescent="0.25">
      <c r="A1416" t="s">
        <v>290</v>
      </c>
      <c r="B1416" t="s">
        <v>15</v>
      </c>
      <c r="C1416" t="s">
        <v>103</v>
      </c>
      <c r="D1416" t="s">
        <v>104</v>
      </c>
      <c r="E1416" t="s">
        <v>465</v>
      </c>
      <c r="F1416">
        <v>505927</v>
      </c>
    </row>
    <row r="1417" spans="1:6" x14ac:dyDescent="0.25">
      <c r="A1417" t="s">
        <v>290</v>
      </c>
      <c r="B1417" t="s">
        <v>15</v>
      </c>
      <c r="C1417" t="s">
        <v>103</v>
      </c>
      <c r="D1417" t="s">
        <v>106</v>
      </c>
      <c r="E1417" t="s">
        <v>458</v>
      </c>
      <c r="F1417">
        <v>505927</v>
      </c>
    </row>
    <row r="1418" spans="1:6" x14ac:dyDescent="0.25">
      <c r="A1418" t="s">
        <v>286</v>
      </c>
      <c r="B1418" t="s">
        <v>15</v>
      </c>
      <c r="C1418" t="s">
        <v>103</v>
      </c>
      <c r="D1418" t="s">
        <v>106</v>
      </c>
      <c r="E1418" t="s">
        <v>463</v>
      </c>
      <c r="F1418">
        <v>505927</v>
      </c>
    </row>
    <row r="1419" spans="1:6" x14ac:dyDescent="0.25">
      <c r="A1419" t="s">
        <v>290</v>
      </c>
      <c r="B1419" t="s">
        <v>15</v>
      </c>
      <c r="C1419" t="s">
        <v>103</v>
      </c>
      <c r="D1419" t="s">
        <v>106</v>
      </c>
      <c r="E1419" t="s">
        <v>463</v>
      </c>
      <c r="F1419">
        <v>505927</v>
      </c>
    </row>
    <row r="1420" spans="1:6" x14ac:dyDescent="0.25">
      <c r="A1420" t="s">
        <v>286</v>
      </c>
      <c r="B1420" t="s">
        <v>15</v>
      </c>
      <c r="C1420" t="s">
        <v>103</v>
      </c>
      <c r="D1420" t="s">
        <v>106</v>
      </c>
      <c r="E1420" t="s">
        <v>463</v>
      </c>
      <c r="F1420">
        <v>505927</v>
      </c>
    </row>
    <row r="1421" spans="1:6" x14ac:dyDescent="0.25">
      <c r="A1421" t="s">
        <v>290</v>
      </c>
      <c r="B1421" t="s">
        <v>15</v>
      </c>
      <c r="C1421" t="s">
        <v>103</v>
      </c>
      <c r="D1421" t="s">
        <v>109</v>
      </c>
      <c r="E1421" t="s">
        <v>462</v>
      </c>
      <c r="F1421">
        <v>505927</v>
      </c>
    </row>
    <row r="1422" spans="1:6" x14ac:dyDescent="0.25">
      <c r="A1422" t="s">
        <v>290</v>
      </c>
      <c r="B1422" t="s">
        <v>15</v>
      </c>
      <c r="C1422" t="s">
        <v>103</v>
      </c>
      <c r="D1422" t="s">
        <v>106</v>
      </c>
      <c r="E1422" t="s">
        <v>458</v>
      </c>
      <c r="F1422">
        <v>505927</v>
      </c>
    </row>
    <row r="1423" spans="1:6" x14ac:dyDescent="0.25">
      <c r="A1423" t="s">
        <v>286</v>
      </c>
      <c r="B1423" t="s">
        <v>15</v>
      </c>
      <c r="C1423" t="s">
        <v>103</v>
      </c>
      <c r="D1423" t="s">
        <v>109</v>
      </c>
      <c r="E1423" t="s">
        <v>464</v>
      </c>
      <c r="F1423">
        <v>505927</v>
      </c>
    </row>
    <row r="1424" spans="1:6" x14ac:dyDescent="0.25">
      <c r="A1424" t="s">
        <v>290</v>
      </c>
      <c r="B1424" t="s">
        <v>15</v>
      </c>
      <c r="C1424" t="s">
        <v>103</v>
      </c>
      <c r="D1424" t="s">
        <v>106</v>
      </c>
      <c r="E1424" t="s">
        <v>460</v>
      </c>
      <c r="F1424">
        <v>505927</v>
      </c>
    </row>
    <row r="1425" spans="1:6" x14ac:dyDescent="0.25">
      <c r="A1425" t="s">
        <v>286</v>
      </c>
      <c r="B1425" t="s">
        <v>15</v>
      </c>
      <c r="C1425" t="s">
        <v>103</v>
      </c>
      <c r="D1425" t="s">
        <v>106</v>
      </c>
      <c r="E1425" t="s">
        <v>458</v>
      </c>
      <c r="F1425">
        <v>505927</v>
      </c>
    </row>
    <row r="1426" spans="1:6" x14ac:dyDescent="0.25">
      <c r="A1426" t="s">
        <v>290</v>
      </c>
      <c r="B1426" t="s">
        <v>15</v>
      </c>
      <c r="C1426" t="s">
        <v>103</v>
      </c>
      <c r="D1426" t="s">
        <v>106</v>
      </c>
      <c r="E1426" t="s">
        <v>460</v>
      </c>
      <c r="F1426">
        <v>505927</v>
      </c>
    </row>
    <row r="1427" spans="1:6" x14ac:dyDescent="0.25">
      <c r="A1427" t="s">
        <v>290</v>
      </c>
      <c r="B1427" t="s">
        <v>15</v>
      </c>
      <c r="C1427" t="s">
        <v>103</v>
      </c>
      <c r="D1427" t="s">
        <v>108</v>
      </c>
      <c r="E1427" t="s">
        <v>475</v>
      </c>
      <c r="F1427">
        <v>505927</v>
      </c>
    </row>
    <row r="1428" spans="1:6" x14ac:dyDescent="0.25">
      <c r="A1428" t="s">
        <v>290</v>
      </c>
      <c r="B1428" t="s">
        <v>15</v>
      </c>
      <c r="C1428" t="s">
        <v>103</v>
      </c>
      <c r="D1428" t="s">
        <v>111</v>
      </c>
      <c r="E1428" t="s">
        <v>467</v>
      </c>
      <c r="F1428">
        <v>505927</v>
      </c>
    </row>
    <row r="1429" spans="1:6" x14ac:dyDescent="0.25">
      <c r="A1429" t="s">
        <v>290</v>
      </c>
      <c r="B1429" t="s">
        <v>15</v>
      </c>
      <c r="C1429" t="s">
        <v>103</v>
      </c>
      <c r="D1429" t="s">
        <v>109</v>
      </c>
      <c r="E1429" t="s">
        <v>462</v>
      </c>
      <c r="F1429">
        <v>505927</v>
      </c>
    </row>
    <row r="1430" spans="1:6" x14ac:dyDescent="0.25">
      <c r="A1430" t="s">
        <v>288</v>
      </c>
      <c r="B1430" t="s">
        <v>15</v>
      </c>
      <c r="C1430" t="s">
        <v>103</v>
      </c>
      <c r="D1430" t="s">
        <v>107</v>
      </c>
      <c r="E1430" t="s">
        <v>477</v>
      </c>
      <c r="F1430">
        <v>505927</v>
      </c>
    </row>
    <row r="1431" spans="1:6" x14ac:dyDescent="0.25">
      <c r="A1431" t="s">
        <v>290</v>
      </c>
      <c r="B1431" t="s">
        <v>15</v>
      </c>
      <c r="C1431" t="s">
        <v>103</v>
      </c>
      <c r="D1431" t="s">
        <v>106</v>
      </c>
      <c r="E1431" t="s">
        <v>463</v>
      </c>
      <c r="F1431">
        <v>505927</v>
      </c>
    </row>
    <row r="1432" spans="1:6" x14ac:dyDescent="0.25">
      <c r="A1432" t="s">
        <v>290</v>
      </c>
      <c r="B1432" t="s">
        <v>15</v>
      </c>
      <c r="C1432" t="s">
        <v>103</v>
      </c>
      <c r="D1432" t="s">
        <v>106</v>
      </c>
      <c r="E1432" t="s">
        <v>463</v>
      </c>
      <c r="F1432">
        <v>505927</v>
      </c>
    </row>
    <row r="1433" spans="1:6" x14ac:dyDescent="0.25">
      <c r="A1433" t="s">
        <v>291</v>
      </c>
      <c r="B1433" t="s">
        <v>15</v>
      </c>
      <c r="C1433" t="s">
        <v>103</v>
      </c>
      <c r="D1433" t="s">
        <v>109</v>
      </c>
      <c r="E1433" t="s">
        <v>461</v>
      </c>
      <c r="F1433">
        <v>505927</v>
      </c>
    </row>
    <row r="1434" spans="1:6" x14ac:dyDescent="0.25">
      <c r="A1434" t="s">
        <v>288</v>
      </c>
      <c r="B1434" t="s">
        <v>15</v>
      </c>
      <c r="C1434" t="s">
        <v>103</v>
      </c>
      <c r="D1434" t="s">
        <v>110</v>
      </c>
      <c r="E1434" t="s">
        <v>472</v>
      </c>
      <c r="F1434">
        <v>505927</v>
      </c>
    </row>
    <row r="1435" spans="1:6" x14ac:dyDescent="0.25">
      <c r="A1435" t="s">
        <v>290</v>
      </c>
      <c r="B1435" t="s">
        <v>15</v>
      </c>
      <c r="C1435" t="s">
        <v>103</v>
      </c>
      <c r="D1435" t="s">
        <v>104</v>
      </c>
      <c r="E1435" t="s">
        <v>465</v>
      </c>
      <c r="F1435">
        <v>505927</v>
      </c>
    </row>
    <row r="1436" spans="1:6" x14ac:dyDescent="0.25">
      <c r="A1436" t="s">
        <v>290</v>
      </c>
      <c r="B1436" t="s">
        <v>15</v>
      </c>
      <c r="C1436" t="s">
        <v>103</v>
      </c>
      <c r="D1436" t="s">
        <v>109</v>
      </c>
      <c r="E1436" t="s">
        <v>461</v>
      </c>
      <c r="F1436">
        <v>505927</v>
      </c>
    </row>
    <row r="1437" spans="1:6" x14ac:dyDescent="0.25">
      <c r="A1437" t="s">
        <v>290</v>
      </c>
      <c r="B1437" t="s">
        <v>15</v>
      </c>
      <c r="C1437" t="s">
        <v>103</v>
      </c>
      <c r="D1437" t="s">
        <v>106</v>
      </c>
      <c r="E1437" t="s">
        <v>468</v>
      </c>
      <c r="F1437">
        <v>505927</v>
      </c>
    </row>
    <row r="1438" spans="1:6" x14ac:dyDescent="0.25">
      <c r="A1438" t="s">
        <v>286</v>
      </c>
      <c r="B1438" t="s">
        <v>15</v>
      </c>
      <c r="C1438" t="s">
        <v>103</v>
      </c>
      <c r="D1438" t="s">
        <v>106</v>
      </c>
      <c r="E1438" t="s">
        <v>468</v>
      </c>
      <c r="F1438">
        <v>505927</v>
      </c>
    </row>
    <row r="1439" spans="1:6" x14ac:dyDescent="0.25">
      <c r="A1439" t="s">
        <v>290</v>
      </c>
      <c r="B1439" t="s">
        <v>15</v>
      </c>
      <c r="C1439" t="s">
        <v>103</v>
      </c>
      <c r="D1439" t="s">
        <v>106</v>
      </c>
      <c r="E1439" t="s">
        <v>468</v>
      </c>
      <c r="F1439">
        <v>505927</v>
      </c>
    </row>
    <row r="1440" spans="1:6" x14ac:dyDescent="0.25">
      <c r="A1440" t="s">
        <v>290</v>
      </c>
      <c r="B1440" t="s">
        <v>15</v>
      </c>
      <c r="C1440" t="s">
        <v>103</v>
      </c>
      <c r="D1440" t="s">
        <v>109</v>
      </c>
      <c r="E1440" t="s">
        <v>464</v>
      </c>
      <c r="F1440">
        <v>505927</v>
      </c>
    </row>
    <row r="1441" spans="1:6" x14ac:dyDescent="0.25">
      <c r="A1441" t="s">
        <v>291</v>
      </c>
      <c r="B1441" t="s">
        <v>15</v>
      </c>
      <c r="C1441" t="s">
        <v>103</v>
      </c>
      <c r="D1441" t="s">
        <v>109</v>
      </c>
      <c r="E1441" t="s">
        <v>461</v>
      </c>
      <c r="F1441">
        <v>505927</v>
      </c>
    </row>
    <row r="1442" spans="1:6" x14ac:dyDescent="0.25">
      <c r="A1442" t="s">
        <v>290</v>
      </c>
      <c r="B1442" t="s">
        <v>15</v>
      </c>
      <c r="C1442" t="s">
        <v>103</v>
      </c>
      <c r="D1442" t="s">
        <v>110</v>
      </c>
      <c r="E1442" t="s">
        <v>472</v>
      </c>
      <c r="F1442">
        <v>505927</v>
      </c>
    </row>
    <row r="1443" spans="1:6" x14ac:dyDescent="0.25">
      <c r="A1443" t="s">
        <v>291</v>
      </c>
      <c r="B1443" t="s">
        <v>15</v>
      </c>
      <c r="C1443" t="s">
        <v>103</v>
      </c>
      <c r="D1443" t="s">
        <v>106</v>
      </c>
      <c r="E1443" t="s">
        <v>468</v>
      </c>
      <c r="F1443">
        <v>505927</v>
      </c>
    </row>
    <row r="1444" spans="1:6" x14ac:dyDescent="0.25">
      <c r="A1444" t="s">
        <v>290</v>
      </c>
      <c r="B1444" t="s">
        <v>15</v>
      </c>
      <c r="C1444" t="s">
        <v>103</v>
      </c>
      <c r="D1444" t="s">
        <v>106</v>
      </c>
      <c r="E1444" t="s">
        <v>468</v>
      </c>
      <c r="F1444">
        <v>505927</v>
      </c>
    </row>
    <row r="1445" spans="1:6" x14ac:dyDescent="0.25">
      <c r="A1445" t="s">
        <v>290</v>
      </c>
      <c r="B1445" t="s">
        <v>15</v>
      </c>
      <c r="C1445" t="s">
        <v>103</v>
      </c>
      <c r="D1445" t="s">
        <v>109</v>
      </c>
      <c r="E1445" t="s">
        <v>464</v>
      </c>
      <c r="F1445">
        <v>505927</v>
      </c>
    </row>
    <row r="1446" spans="1:6" x14ac:dyDescent="0.25">
      <c r="A1446" t="s">
        <v>288</v>
      </c>
      <c r="B1446" t="s">
        <v>15</v>
      </c>
      <c r="C1446" t="s">
        <v>103</v>
      </c>
      <c r="D1446" t="s">
        <v>109</v>
      </c>
      <c r="E1446" t="s">
        <v>469</v>
      </c>
      <c r="F1446">
        <v>505927</v>
      </c>
    </row>
    <row r="1447" spans="1:6" x14ac:dyDescent="0.25">
      <c r="A1447" t="s">
        <v>290</v>
      </c>
      <c r="B1447" t="s">
        <v>15</v>
      </c>
      <c r="C1447" t="s">
        <v>103</v>
      </c>
      <c r="D1447" t="s">
        <v>110</v>
      </c>
      <c r="E1447" t="s">
        <v>472</v>
      </c>
      <c r="F1447">
        <v>505927</v>
      </c>
    </row>
    <row r="1448" spans="1:6" x14ac:dyDescent="0.25">
      <c r="A1448" t="s">
        <v>290</v>
      </c>
      <c r="B1448" t="s">
        <v>15</v>
      </c>
      <c r="C1448" t="s">
        <v>103</v>
      </c>
      <c r="D1448" t="s">
        <v>109</v>
      </c>
      <c r="E1448" t="s">
        <v>462</v>
      </c>
      <c r="F1448">
        <v>505927</v>
      </c>
    </row>
    <row r="1449" spans="1:6" x14ac:dyDescent="0.25">
      <c r="A1449" t="s">
        <v>290</v>
      </c>
      <c r="B1449" t="s">
        <v>15</v>
      </c>
      <c r="C1449" t="s">
        <v>103</v>
      </c>
      <c r="D1449" t="s">
        <v>109</v>
      </c>
      <c r="E1449" t="s">
        <v>461</v>
      </c>
      <c r="F1449">
        <v>505927</v>
      </c>
    </row>
    <row r="1450" spans="1:6" x14ac:dyDescent="0.25">
      <c r="A1450" t="s">
        <v>290</v>
      </c>
      <c r="B1450" t="s">
        <v>15</v>
      </c>
      <c r="C1450" t="s">
        <v>103</v>
      </c>
      <c r="D1450" t="s">
        <v>106</v>
      </c>
      <c r="E1450" t="s">
        <v>463</v>
      </c>
      <c r="F1450">
        <v>505927</v>
      </c>
    </row>
    <row r="1451" spans="1:6" x14ac:dyDescent="0.25">
      <c r="A1451" t="s">
        <v>290</v>
      </c>
      <c r="B1451" t="s">
        <v>15</v>
      </c>
      <c r="C1451" t="s">
        <v>103</v>
      </c>
      <c r="D1451" t="s">
        <v>106</v>
      </c>
      <c r="E1451" t="s">
        <v>460</v>
      </c>
      <c r="F1451">
        <v>505927</v>
      </c>
    </row>
    <row r="1452" spans="1:6" x14ac:dyDescent="0.25">
      <c r="A1452" t="s">
        <v>290</v>
      </c>
      <c r="B1452" t="s">
        <v>15</v>
      </c>
      <c r="C1452" t="s">
        <v>103</v>
      </c>
      <c r="D1452" t="s">
        <v>106</v>
      </c>
      <c r="E1452" t="s">
        <v>463</v>
      </c>
      <c r="F1452">
        <v>505927</v>
      </c>
    </row>
    <row r="1453" spans="1:6" x14ac:dyDescent="0.25">
      <c r="A1453" t="s">
        <v>288</v>
      </c>
      <c r="B1453" t="s">
        <v>15</v>
      </c>
      <c r="C1453" t="s">
        <v>103</v>
      </c>
      <c r="D1453" t="s">
        <v>109</v>
      </c>
      <c r="E1453" t="s">
        <v>461</v>
      </c>
      <c r="F1453">
        <v>505927</v>
      </c>
    </row>
    <row r="1454" spans="1:6" x14ac:dyDescent="0.25">
      <c r="A1454" t="s">
        <v>290</v>
      </c>
      <c r="B1454" t="s">
        <v>15</v>
      </c>
      <c r="C1454" t="s">
        <v>103</v>
      </c>
      <c r="D1454" t="s">
        <v>109</v>
      </c>
      <c r="E1454" t="s">
        <v>461</v>
      </c>
      <c r="F1454">
        <v>505927</v>
      </c>
    </row>
    <row r="1455" spans="1:6" x14ac:dyDescent="0.25">
      <c r="A1455" t="s">
        <v>290</v>
      </c>
      <c r="B1455" t="s">
        <v>15</v>
      </c>
      <c r="C1455" t="s">
        <v>103</v>
      </c>
      <c r="D1455" t="s">
        <v>109</v>
      </c>
      <c r="E1455" t="s">
        <v>462</v>
      </c>
      <c r="F1455">
        <v>505927</v>
      </c>
    </row>
    <row r="1456" spans="1:6" x14ac:dyDescent="0.25">
      <c r="A1456" t="s">
        <v>290</v>
      </c>
      <c r="B1456" t="s">
        <v>15</v>
      </c>
      <c r="C1456" t="s">
        <v>103</v>
      </c>
      <c r="D1456" t="s">
        <v>109</v>
      </c>
      <c r="E1456" t="s">
        <v>462</v>
      </c>
      <c r="F1456">
        <v>505927</v>
      </c>
    </row>
    <row r="1457" spans="1:6" x14ac:dyDescent="0.25">
      <c r="A1457" t="s">
        <v>290</v>
      </c>
      <c r="B1457" t="s">
        <v>15</v>
      </c>
      <c r="C1457" t="s">
        <v>103</v>
      </c>
      <c r="D1457" t="s">
        <v>106</v>
      </c>
      <c r="E1457" t="s">
        <v>463</v>
      </c>
      <c r="F1457">
        <v>505927</v>
      </c>
    </row>
    <row r="1458" spans="1:6" x14ac:dyDescent="0.25">
      <c r="A1458" t="s">
        <v>290</v>
      </c>
      <c r="B1458" t="s">
        <v>15</v>
      </c>
      <c r="C1458" t="s">
        <v>103</v>
      </c>
      <c r="D1458" t="s">
        <v>106</v>
      </c>
      <c r="E1458" t="s">
        <v>460</v>
      </c>
      <c r="F1458">
        <v>505927</v>
      </c>
    </row>
    <row r="1459" spans="1:6" x14ac:dyDescent="0.25">
      <c r="A1459" t="s">
        <v>290</v>
      </c>
      <c r="B1459" t="s">
        <v>15</v>
      </c>
      <c r="C1459" t="s">
        <v>103</v>
      </c>
      <c r="D1459" t="s">
        <v>106</v>
      </c>
      <c r="E1459" t="s">
        <v>460</v>
      </c>
      <c r="F1459">
        <v>505927</v>
      </c>
    </row>
    <row r="1460" spans="1:6" x14ac:dyDescent="0.25">
      <c r="A1460" t="s">
        <v>290</v>
      </c>
      <c r="B1460" t="s">
        <v>15</v>
      </c>
      <c r="C1460" t="s">
        <v>103</v>
      </c>
      <c r="D1460" t="s">
        <v>109</v>
      </c>
      <c r="E1460" t="s">
        <v>461</v>
      </c>
      <c r="F1460">
        <v>505927</v>
      </c>
    </row>
    <row r="1461" spans="1:6" x14ac:dyDescent="0.25">
      <c r="A1461" t="s">
        <v>290</v>
      </c>
      <c r="B1461" t="s">
        <v>15</v>
      </c>
      <c r="C1461" t="s">
        <v>103</v>
      </c>
      <c r="D1461" t="s">
        <v>106</v>
      </c>
      <c r="E1461" t="s">
        <v>460</v>
      </c>
      <c r="F1461">
        <v>505927</v>
      </c>
    </row>
    <row r="1462" spans="1:6" x14ac:dyDescent="0.25">
      <c r="A1462" t="s">
        <v>290</v>
      </c>
      <c r="B1462" t="s">
        <v>15</v>
      </c>
      <c r="C1462" t="s">
        <v>103</v>
      </c>
      <c r="D1462" t="s">
        <v>106</v>
      </c>
      <c r="E1462" t="s">
        <v>460</v>
      </c>
      <c r="F1462">
        <v>505927</v>
      </c>
    </row>
    <row r="1463" spans="1:6" x14ac:dyDescent="0.25">
      <c r="A1463" t="s">
        <v>290</v>
      </c>
      <c r="B1463" t="s">
        <v>15</v>
      </c>
      <c r="C1463" t="s">
        <v>103</v>
      </c>
      <c r="D1463" t="s">
        <v>109</v>
      </c>
      <c r="E1463" t="s">
        <v>464</v>
      </c>
      <c r="F1463">
        <v>505927</v>
      </c>
    </row>
    <row r="1464" spans="1:6" x14ac:dyDescent="0.25">
      <c r="A1464" t="s">
        <v>290</v>
      </c>
      <c r="B1464" t="s">
        <v>15</v>
      </c>
      <c r="C1464" t="s">
        <v>103</v>
      </c>
      <c r="D1464" t="s">
        <v>106</v>
      </c>
      <c r="E1464" t="s">
        <v>460</v>
      </c>
      <c r="F1464">
        <v>505927</v>
      </c>
    </row>
    <row r="1465" spans="1:6" x14ac:dyDescent="0.25">
      <c r="A1465" t="s">
        <v>290</v>
      </c>
      <c r="B1465" t="s">
        <v>15</v>
      </c>
      <c r="C1465" t="s">
        <v>103</v>
      </c>
      <c r="D1465" t="s">
        <v>106</v>
      </c>
      <c r="E1465" t="s">
        <v>468</v>
      </c>
      <c r="F1465">
        <v>505927</v>
      </c>
    </row>
    <row r="1466" spans="1:6" x14ac:dyDescent="0.25">
      <c r="A1466" t="s">
        <v>290</v>
      </c>
      <c r="B1466" t="s">
        <v>15</v>
      </c>
      <c r="C1466" t="s">
        <v>103</v>
      </c>
      <c r="D1466" t="s">
        <v>106</v>
      </c>
      <c r="E1466" t="s">
        <v>460</v>
      </c>
      <c r="F1466">
        <v>505927</v>
      </c>
    </row>
    <row r="1467" spans="1:6" x14ac:dyDescent="0.25">
      <c r="A1467" t="s">
        <v>290</v>
      </c>
      <c r="B1467" t="s">
        <v>15</v>
      </c>
      <c r="C1467" t="s">
        <v>103</v>
      </c>
      <c r="D1467" t="s">
        <v>106</v>
      </c>
      <c r="E1467" t="s">
        <v>460</v>
      </c>
      <c r="F1467">
        <v>505927</v>
      </c>
    </row>
    <row r="1468" spans="1:6" x14ac:dyDescent="0.25">
      <c r="A1468" t="s">
        <v>290</v>
      </c>
      <c r="B1468" t="s">
        <v>15</v>
      </c>
      <c r="C1468" t="s">
        <v>103</v>
      </c>
      <c r="D1468" t="s">
        <v>109</v>
      </c>
      <c r="E1468" t="s">
        <v>464</v>
      </c>
      <c r="F1468">
        <v>505927</v>
      </c>
    </row>
    <row r="1469" spans="1:6" x14ac:dyDescent="0.25">
      <c r="A1469" t="s">
        <v>290</v>
      </c>
      <c r="B1469" t="s">
        <v>15</v>
      </c>
      <c r="C1469" t="s">
        <v>103</v>
      </c>
      <c r="D1469" t="s">
        <v>109</v>
      </c>
      <c r="E1469" t="s">
        <v>462</v>
      </c>
      <c r="F1469">
        <v>505927</v>
      </c>
    </row>
    <row r="1470" spans="1:6" x14ac:dyDescent="0.25">
      <c r="A1470" t="s">
        <v>290</v>
      </c>
      <c r="B1470" t="s">
        <v>15</v>
      </c>
      <c r="C1470" t="s">
        <v>103</v>
      </c>
      <c r="D1470" t="s">
        <v>106</v>
      </c>
      <c r="E1470" t="s">
        <v>460</v>
      </c>
      <c r="F1470">
        <v>505927</v>
      </c>
    </row>
    <row r="1471" spans="1:6" x14ac:dyDescent="0.25">
      <c r="A1471" t="s">
        <v>290</v>
      </c>
      <c r="B1471" t="s">
        <v>15</v>
      </c>
      <c r="C1471" t="s">
        <v>103</v>
      </c>
      <c r="D1471" t="s">
        <v>109</v>
      </c>
      <c r="E1471" t="s">
        <v>462</v>
      </c>
      <c r="F1471">
        <v>505927</v>
      </c>
    </row>
    <row r="1472" spans="1:6" x14ac:dyDescent="0.25">
      <c r="A1472" t="s">
        <v>290</v>
      </c>
      <c r="B1472" t="s">
        <v>15</v>
      </c>
      <c r="C1472" t="s">
        <v>103</v>
      </c>
      <c r="D1472" t="s">
        <v>106</v>
      </c>
      <c r="E1472" t="s">
        <v>458</v>
      </c>
      <c r="F1472">
        <v>505927</v>
      </c>
    </row>
    <row r="1473" spans="1:6" x14ac:dyDescent="0.25">
      <c r="A1473" t="s">
        <v>290</v>
      </c>
      <c r="B1473" t="s">
        <v>15</v>
      </c>
      <c r="C1473" t="s">
        <v>103</v>
      </c>
      <c r="D1473" t="s">
        <v>106</v>
      </c>
      <c r="E1473" t="s">
        <v>458</v>
      </c>
      <c r="F1473">
        <v>505927</v>
      </c>
    </row>
    <row r="1474" spans="1:6" x14ac:dyDescent="0.25">
      <c r="A1474" t="s">
        <v>290</v>
      </c>
      <c r="B1474" t="s">
        <v>15</v>
      </c>
      <c r="C1474" t="s">
        <v>103</v>
      </c>
      <c r="D1474" t="s">
        <v>106</v>
      </c>
      <c r="E1474" t="s">
        <v>458</v>
      </c>
      <c r="F1474">
        <v>505927</v>
      </c>
    </row>
    <row r="1475" spans="1:6" x14ac:dyDescent="0.25">
      <c r="A1475" t="s">
        <v>290</v>
      </c>
      <c r="B1475" t="s">
        <v>15</v>
      </c>
      <c r="C1475" t="s">
        <v>103</v>
      </c>
      <c r="D1475" t="s">
        <v>111</v>
      </c>
      <c r="E1475" t="s">
        <v>467</v>
      </c>
      <c r="F1475">
        <v>505927</v>
      </c>
    </row>
    <row r="1476" spans="1:6" x14ac:dyDescent="0.25">
      <c r="A1476" t="s">
        <v>290</v>
      </c>
      <c r="B1476" t="s">
        <v>15</v>
      </c>
      <c r="C1476" t="s">
        <v>103</v>
      </c>
      <c r="D1476" t="s">
        <v>106</v>
      </c>
      <c r="E1476" t="s">
        <v>460</v>
      </c>
      <c r="F1476">
        <v>505927</v>
      </c>
    </row>
    <row r="1477" spans="1:6" x14ac:dyDescent="0.25">
      <c r="A1477" t="s">
        <v>290</v>
      </c>
      <c r="B1477" t="s">
        <v>15</v>
      </c>
      <c r="C1477" t="s">
        <v>103</v>
      </c>
      <c r="D1477" t="s">
        <v>106</v>
      </c>
      <c r="E1477" t="s">
        <v>463</v>
      </c>
      <c r="F1477">
        <v>505927</v>
      </c>
    </row>
    <row r="1478" spans="1:6" x14ac:dyDescent="0.25">
      <c r="A1478" t="s">
        <v>286</v>
      </c>
      <c r="B1478" t="s">
        <v>15</v>
      </c>
      <c r="C1478" t="s">
        <v>103</v>
      </c>
      <c r="D1478" t="s">
        <v>109</v>
      </c>
      <c r="E1478" t="s">
        <v>461</v>
      </c>
      <c r="F1478">
        <v>505927</v>
      </c>
    </row>
    <row r="1479" spans="1:6" x14ac:dyDescent="0.25">
      <c r="A1479" t="s">
        <v>290</v>
      </c>
      <c r="B1479" t="s">
        <v>15</v>
      </c>
      <c r="C1479" t="s">
        <v>103</v>
      </c>
      <c r="D1479" t="s">
        <v>106</v>
      </c>
      <c r="E1479" t="s">
        <v>460</v>
      </c>
      <c r="F1479">
        <v>505927</v>
      </c>
    </row>
    <row r="1480" spans="1:6" x14ac:dyDescent="0.25">
      <c r="A1480" t="s">
        <v>290</v>
      </c>
      <c r="B1480" t="s">
        <v>15</v>
      </c>
      <c r="C1480" t="s">
        <v>103</v>
      </c>
      <c r="D1480" t="s">
        <v>109</v>
      </c>
      <c r="E1480" t="s">
        <v>461</v>
      </c>
      <c r="F1480">
        <v>505927</v>
      </c>
    </row>
    <row r="1481" spans="1:6" x14ac:dyDescent="0.25">
      <c r="A1481" t="s">
        <v>288</v>
      </c>
      <c r="B1481" t="s">
        <v>15</v>
      </c>
      <c r="C1481" t="s">
        <v>103</v>
      </c>
      <c r="D1481" t="s">
        <v>106</v>
      </c>
      <c r="E1481" t="s">
        <v>463</v>
      </c>
      <c r="F1481">
        <v>505927</v>
      </c>
    </row>
    <row r="1482" spans="1:6" x14ac:dyDescent="0.25">
      <c r="A1482" t="s">
        <v>290</v>
      </c>
      <c r="B1482" t="s">
        <v>15</v>
      </c>
      <c r="C1482" t="s">
        <v>103</v>
      </c>
      <c r="D1482" t="s">
        <v>109</v>
      </c>
      <c r="E1482" t="s">
        <v>461</v>
      </c>
      <c r="F1482">
        <v>505927</v>
      </c>
    </row>
    <row r="1483" spans="1:6" x14ac:dyDescent="0.25">
      <c r="A1483" t="s">
        <v>290</v>
      </c>
      <c r="B1483" t="s">
        <v>15</v>
      </c>
      <c r="C1483" t="s">
        <v>103</v>
      </c>
      <c r="D1483" t="s">
        <v>106</v>
      </c>
      <c r="E1483" t="s">
        <v>460</v>
      </c>
      <c r="F1483">
        <v>505927</v>
      </c>
    </row>
    <row r="1484" spans="1:6" x14ac:dyDescent="0.25">
      <c r="A1484" t="s">
        <v>288</v>
      </c>
      <c r="B1484" t="s">
        <v>15</v>
      </c>
      <c r="C1484" t="s">
        <v>103</v>
      </c>
      <c r="D1484" t="s">
        <v>109</v>
      </c>
      <c r="E1484" t="s">
        <v>461</v>
      </c>
      <c r="F1484">
        <v>505927</v>
      </c>
    </row>
    <row r="1485" spans="1:6" x14ac:dyDescent="0.25">
      <c r="A1485" t="s">
        <v>290</v>
      </c>
      <c r="B1485" t="s">
        <v>15</v>
      </c>
      <c r="C1485" t="s">
        <v>103</v>
      </c>
      <c r="D1485" t="s">
        <v>106</v>
      </c>
      <c r="E1485" t="s">
        <v>460</v>
      </c>
      <c r="F1485">
        <v>505927</v>
      </c>
    </row>
    <row r="1486" spans="1:6" x14ac:dyDescent="0.25">
      <c r="A1486" t="s">
        <v>290</v>
      </c>
      <c r="B1486" t="s">
        <v>15</v>
      </c>
      <c r="C1486" t="s">
        <v>103</v>
      </c>
      <c r="D1486" t="s">
        <v>106</v>
      </c>
      <c r="E1486" t="s">
        <v>463</v>
      </c>
      <c r="F1486">
        <v>505927</v>
      </c>
    </row>
    <row r="1487" spans="1:6" x14ac:dyDescent="0.25">
      <c r="A1487" t="s">
        <v>290</v>
      </c>
      <c r="B1487" t="s">
        <v>15</v>
      </c>
      <c r="C1487" t="s">
        <v>103</v>
      </c>
      <c r="D1487" t="s">
        <v>109</v>
      </c>
      <c r="E1487" t="s">
        <v>461</v>
      </c>
      <c r="F1487">
        <v>505927</v>
      </c>
    </row>
    <row r="1488" spans="1:6" x14ac:dyDescent="0.25">
      <c r="A1488" t="s">
        <v>288</v>
      </c>
      <c r="B1488" t="s">
        <v>15</v>
      </c>
      <c r="C1488" t="s">
        <v>103</v>
      </c>
      <c r="D1488" t="s">
        <v>111</v>
      </c>
      <c r="E1488" t="s">
        <v>467</v>
      </c>
      <c r="F1488">
        <v>505927</v>
      </c>
    </row>
    <row r="1489" spans="1:6" x14ac:dyDescent="0.25">
      <c r="A1489" t="s">
        <v>290</v>
      </c>
      <c r="B1489" t="s">
        <v>15</v>
      </c>
      <c r="C1489" t="s">
        <v>103</v>
      </c>
      <c r="D1489" t="s">
        <v>106</v>
      </c>
      <c r="E1489" t="s">
        <v>463</v>
      </c>
      <c r="F1489">
        <v>505927</v>
      </c>
    </row>
    <row r="1490" spans="1:6" x14ac:dyDescent="0.25">
      <c r="A1490" t="s">
        <v>290</v>
      </c>
      <c r="B1490" t="s">
        <v>15</v>
      </c>
      <c r="C1490" t="s">
        <v>103</v>
      </c>
      <c r="D1490" t="s">
        <v>106</v>
      </c>
      <c r="E1490" t="s">
        <v>460</v>
      </c>
      <c r="F1490">
        <v>505927</v>
      </c>
    </row>
    <row r="1491" spans="1:6" x14ac:dyDescent="0.25">
      <c r="A1491" t="s">
        <v>290</v>
      </c>
      <c r="B1491" t="s">
        <v>15</v>
      </c>
      <c r="C1491" t="s">
        <v>103</v>
      </c>
      <c r="D1491" t="s">
        <v>109</v>
      </c>
      <c r="E1491" t="s">
        <v>461</v>
      </c>
      <c r="F1491">
        <v>505927</v>
      </c>
    </row>
    <row r="1492" spans="1:6" x14ac:dyDescent="0.25">
      <c r="A1492" t="s">
        <v>291</v>
      </c>
      <c r="B1492" t="s">
        <v>15</v>
      </c>
      <c r="C1492" t="s">
        <v>103</v>
      </c>
      <c r="D1492" t="s">
        <v>106</v>
      </c>
      <c r="E1492" t="s">
        <v>468</v>
      </c>
      <c r="F1492">
        <v>505927</v>
      </c>
    </row>
    <row r="1493" spans="1:6" x14ac:dyDescent="0.25">
      <c r="A1493" t="s">
        <v>288</v>
      </c>
      <c r="B1493" t="s">
        <v>15</v>
      </c>
      <c r="C1493" t="s">
        <v>103</v>
      </c>
      <c r="D1493" t="s">
        <v>109</v>
      </c>
      <c r="E1493" t="s">
        <v>461</v>
      </c>
      <c r="F1493">
        <v>505927</v>
      </c>
    </row>
    <row r="1494" spans="1:6" x14ac:dyDescent="0.25">
      <c r="A1494" t="s">
        <v>291</v>
      </c>
      <c r="B1494" t="s">
        <v>15</v>
      </c>
      <c r="C1494" t="s">
        <v>103</v>
      </c>
      <c r="D1494" t="s">
        <v>106</v>
      </c>
      <c r="E1494" t="s">
        <v>463</v>
      </c>
      <c r="F1494">
        <v>505927</v>
      </c>
    </row>
    <row r="1495" spans="1:6" x14ac:dyDescent="0.25">
      <c r="A1495" t="s">
        <v>290</v>
      </c>
      <c r="B1495" t="s">
        <v>15</v>
      </c>
      <c r="C1495" t="s">
        <v>103</v>
      </c>
      <c r="D1495" t="s">
        <v>106</v>
      </c>
      <c r="E1495" t="s">
        <v>460</v>
      </c>
      <c r="F1495">
        <v>505927</v>
      </c>
    </row>
    <row r="1496" spans="1:6" x14ac:dyDescent="0.25">
      <c r="A1496" t="s">
        <v>288</v>
      </c>
      <c r="B1496" t="s">
        <v>15</v>
      </c>
      <c r="C1496" t="s">
        <v>103</v>
      </c>
      <c r="D1496" t="s">
        <v>106</v>
      </c>
      <c r="E1496" t="s">
        <v>468</v>
      </c>
      <c r="F1496">
        <v>505927</v>
      </c>
    </row>
    <row r="1497" spans="1:6" x14ac:dyDescent="0.25">
      <c r="A1497" t="s">
        <v>290</v>
      </c>
      <c r="B1497" t="s">
        <v>15</v>
      </c>
      <c r="C1497" t="s">
        <v>103</v>
      </c>
      <c r="D1497" t="s">
        <v>106</v>
      </c>
      <c r="E1497" t="s">
        <v>460</v>
      </c>
      <c r="F1497">
        <v>505927</v>
      </c>
    </row>
    <row r="1498" spans="1:6" x14ac:dyDescent="0.25">
      <c r="A1498" t="s">
        <v>290</v>
      </c>
      <c r="B1498" t="s">
        <v>15</v>
      </c>
      <c r="C1498" t="s">
        <v>103</v>
      </c>
      <c r="D1498" t="s">
        <v>106</v>
      </c>
      <c r="E1498" t="s">
        <v>460</v>
      </c>
      <c r="F1498">
        <v>505927</v>
      </c>
    </row>
    <row r="1499" spans="1:6" x14ac:dyDescent="0.25">
      <c r="A1499" t="s">
        <v>290</v>
      </c>
      <c r="B1499" t="s">
        <v>15</v>
      </c>
      <c r="C1499" t="s">
        <v>103</v>
      </c>
      <c r="D1499" t="s">
        <v>109</v>
      </c>
      <c r="E1499" t="s">
        <v>461</v>
      </c>
      <c r="F1499">
        <v>505927</v>
      </c>
    </row>
    <row r="1500" spans="1:6" x14ac:dyDescent="0.25">
      <c r="A1500" t="s">
        <v>290</v>
      </c>
      <c r="B1500" t="s">
        <v>15</v>
      </c>
      <c r="C1500" t="s">
        <v>103</v>
      </c>
      <c r="D1500" t="s">
        <v>106</v>
      </c>
      <c r="E1500" t="s">
        <v>458</v>
      </c>
      <c r="F1500">
        <v>505927</v>
      </c>
    </row>
    <row r="1501" spans="1:6" x14ac:dyDescent="0.25">
      <c r="A1501" t="s">
        <v>290</v>
      </c>
      <c r="B1501" t="s">
        <v>15</v>
      </c>
      <c r="C1501" t="s">
        <v>103</v>
      </c>
      <c r="D1501" t="s">
        <v>106</v>
      </c>
      <c r="E1501" t="s">
        <v>460</v>
      </c>
      <c r="F1501">
        <v>505927</v>
      </c>
    </row>
    <row r="1502" spans="1:6" x14ac:dyDescent="0.25">
      <c r="A1502" t="s">
        <v>290</v>
      </c>
      <c r="B1502" t="s">
        <v>15</v>
      </c>
      <c r="C1502" t="s">
        <v>103</v>
      </c>
      <c r="D1502" t="s">
        <v>109</v>
      </c>
      <c r="E1502" t="s">
        <v>461</v>
      </c>
      <c r="F1502">
        <v>505927</v>
      </c>
    </row>
    <row r="1503" spans="1:6" x14ac:dyDescent="0.25">
      <c r="A1503" t="s">
        <v>292</v>
      </c>
      <c r="B1503" t="s">
        <v>15</v>
      </c>
      <c r="C1503" t="s">
        <v>103</v>
      </c>
      <c r="D1503" t="s">
        <v>106</v>
      </c>
      <c r="E1503" t="s">
        <v>458</v>
      </c>
      <c r="F1503">
        <v>505927</v>
      </c>
    </row>
    <row r="1504" spans="1:6" x14ac:dyDescent="0.25">
      <c r="A1504" t="s">
        <v>290</v>
      </c>
      <c r="B1504" t="s">
        <v>15</v>
      </c>
      <c r="C1504" t="s">
        <v>103</v>
      </c>
      <c r="D1504" t="s">
        <v>109</v>
      </c>
      <c r="E1504" t="s">
        <v>464</v>
      </c>
      <c r="F1504">
        <v>505927</v>
      </c>
    </row>
    <row r="1505" spans="1:6" x14ac:dyDescent="0.25">
      <c r="A1505" t="s">
        <v>288</v>
      </c>
      <c r="B1505" t="s">
        <v>15</v>
      </c>
      <c r="C1505" t="s">
        <v>103</v>
      </c>
      <c r="D1505" t="s">
        <v>106</v>
      </c>
      <c r="E1505" t="s">
        <v>460</v>
      </c>
      <c r="F1505">
        <v>505927</v>
      </c>
    </row>
    <row r="1506" spans="1:6" x14ac:dyDescent="0.25">
      <c r="A1506" t="s">
        <v>290</v>
      </c>
      <c r="B1506" t="s">
        <v>15</v>
      </c>
      <c r="C1506" t="s">
        <v>103</v>
      </c>
      <c r="D1506" t="s">
        <v>109</v>
      </c>
      <c r="E1506" t="s">
        <v>461</v>
      </c>
      <c r="F1506">
        <v>505927</v>
      </c>
    </row>
    <row r="1507" spans="1:6" x14ac:dyDescent="0.25">
      <c r="A1507" t="s">
        <v>290</v>
      </c>
      <c r="B1507" t="s">
        <v>15</v>
      </c>
      <c r="C1507" t="s">
        <v>103</v>
      </c>
      <c r="D1507" t="s">
        <v>109</v>
      </c>
      <c r="E1507" t="s">
        <v>464</v>
      </c>
      <c r="F1507">
        <v>505927</v>
      </c>
    </row>
    <row r="1508" spans="1:6" x14ac:dyDescent="0.25">
      <c r="A1508" t="s">
        <v>290</v>
      </c>
      <c r="B1508" t="s">
        <v>15</v>
      </c>
      <c r="C1508" t="s">
        <v>103</v>
      </c>
      <c r="D1508" t="s">
        <v>109</v>
      </c>
      <c r="E1508" t="s">
        <v>464</v>
      </c>
      <c r="F1508">
        <v>505927</v>
      </c>
    </row>
    <row r="1509" spans="1:6" x14ac:dyDescent="0.25">
      <c r="A1509" t="s">
        <v>290</v>
      </c>
      <c r="B1509" t="s">
        <v>15</v>
      </c>
      <c r="C1509" t="s">
        <v>103</v>
      </c>
      <c r="D1509" t="s">
        <v>106</v>
      </c>
      <c r="E1509" t="s">
        <v>460</v>
      </c>
      <c r="F1509">
        <v>505927</v>
      </c>
    </row>
    <row r="1510" spans="1:6" x14ac:dyDescent="0.25">
      <c r="A1510" t="s">
        <v>290</v>
      </c>
      <c r="B1510" t="s">
        <v>15</v>
      </c>
      <c r="C1510" t="s">
        <v>103</v>
      </c>
      <c r="D1510" t="s">
        <v>110</v>
      </c>
      <c r="E1510" t="s">
        <v>472</v>
      </c>
      <c r="F1510">
        <v>505927</v>
      </c>
    </row>
    <row r="1511" spans="1:6" x14ac:dyDescent="0.25">
      <c r="A1511" t="s">
        <v>290</v>
      </c>
      <c r="B1511" t="s">
        <v>15</v>
      </c>
      <c r="C1511" t="s">
        <v>103</v>
      </c>
      <c r="D1511" t="s">
        <v>106</v>
      </c>
      <c r="E1511" t="s">
        <v>460</v>
      </c>
      <c r="F1511">
        <v>505927</v>
      </c>
    </row>
    <row r="1512" spans="1:6" x14ac:dyDescent="0.25">
      <c r="A1512" t="s">
        <v>290</v>
      </c>
      <c r="B1512" t="s">
        <v>15</v>
      </c>
      <c r="C1512" t="s">
        <v>103</v>
      </c>
      <c r="D1512" t="s">
        <v>106</v>
      </c>
      <c r="E1512" t="s">
        <v>463</v>
      </c>
      <c r="F1512">
        <v>505927</v>
      </c>
    </row>
    <row r="1513" spans="1:6" x14ac:dyDescent="0.25">
      <c r="A1513" t="s">
        <v>290</v>
      </c>
      <c r="B1513" t="s">
        <v>15</v>
      </c>
      <c r="C1513" t="s">
        <v>103</v>
      </c>
      <c r="D1513" t="s">
        <v>106</v>
      </c>
      <c r="E1513" t="s">
        <v>463</v>
      </c>
      <c r="F1513">
        <v>505927</v>
      </c>
    </row>
    <row r="1514" spans="1:6" x14ac:dyDescent="0.25">
      <c r="A1514" t="s">
        <v>291</v>
      </c>
      <c r="B1514" t="s">
        <v>15</v>
      </c>
      <c r="C1514" t="s">
        <v>103</v>
      </c>
      <c r="D1514" t="s">
        <v>106</v>
      </c>
      <c r="E1514" t="s">
        <v>460</v>
      </c>
      <c r="F1514">
        <v>505927</v>
      </c>
    </row>
    <row r="1515" spans="1:6" x14ac:dyDescent="0.25">
      <c r="A1515" t="s">
        <v>290</v>
      </c>
      <c r="B1515" t="s">
        <v>15</v>
      </c>
      <c r="C1515" t="s">
        <v>103</v>
      </c>
      <c r="D1515" t="s">
        <v>110</v>
      </c>
      <c r="E1515" t="s">
        <v>472</v>
      </c>
      <c r="F1515">
        <v>505927</v>
      </c>
    </row>
    <row r="1516" spans="1:6" x14ac:dyDescent="0.25">
      <c r="A1516" t="s">
        <v>291</v>
      </c>
      <c r="B1516" t="s">
        <v>15</v>
      </c>
      <c r="C1516" t="s">
        <v>103</v>
      </c>
      <c r="D1516" t="s">
        <v>106</v>
      </c>
      <c r="E1516" t="s">
        <v>460</v>
      </c>
      <c r="F1516">
        <v>505927</v>
      </c>
    </row>
    <row r="1517" spans="1:6" x14ac:dyDescent="0.25">
      <c r="A1517" t="s">
        <v>290</v>
      </c>
      <c r="B1517" t="s">
        <v>15</v>
      </c>
      <c r="C1517" t="s">
        <v>103</v>
      </c>
      <c r="D1517" t="s">
        <v>111</v>
      </c>
      <c r="E1517" t="s">
        <v>467</v>
      </c>
      <c r="F1517">
        <v>505927</v>
      </c>
    </row>
    <row r="1518" spans="1:6" x14ac:dyDescent="0.25">
      <c r="A1518" t="s">
        <v>290</v>
      </c>
      <c r="B1518" t="s">
        <v>15</v>
      </c>
      <c r="C1518" t="s">
        <v>103</v>
      </c>
      <c r="D1518" t="s">
        <v>106</v>
      </c>
      <c r="E1518" t="s">
        <v>460</v>
      </c>
      <c r="F1518">
        <v>505927</v>
      </c>
    </row>
    <row r="1519" spans="1:6" x14ac:dyDescent="0.25">
      <c r="A1519" t="s">
        <v>288</v>
      </c>
      <c r="B1519" t="s">
        <v>15</v>
      </c>
      <c r="C1519" t="s">
        <v>103</v>
      </c>
      <c r="D1519" t="s">
        <v>109</v>
      </c>
      <c r="E1519" t="s">
        <v>461</v>
      </c>
      <c r="F1519">
        <v>505927</v>
      </c>
    </row>
    <row r="1520" spans="1:6" x14ac:dyDescent="0.25">
      <c r="A1520" t="s">
        <v>288</v>
      </c>
      <c r="B1520" t="s">
        <v>15</v>
      </c>
      <c r="C1520" t="s">
        <v>103</v>
      </c>
      <c r="D1520" t="s">
        <v>106</v>
      </c>
      <c r="E1520" t="s">
        <v>463</v>
      </c>
      <c r="F1520">
        <v>505927</v>
      </c>
    </row>
    <row r="1521" spans="1:6" x14ac:dyDescent="0.25">
      <c r="A1521" t="s">
        <v>290</v>
      </c>
      <c r="B1521" t="s">
        <v>15</v>
      </c>
      <c r="C1521" t="s">
        <v>103</v>
      </c>
      <c r="D1521" t="s">
        <v>109</v>
      </c>
      <c r="E1521" t="s">
        <v>461</v>
      </c>
      <c r="F1521">
        <v>505927</v>
      </c>
    </row>
    <row r="1522" spans="1:6" x14ac:dyDescent="0.25">
      <c r="A1522" t="s">
        <v>291</v>
      </c>
      <c r="B1522" t="s">
        <v>15</v>
      </c>
      <c r="C1522" t="s">
        <v>103</v>
      </c>
      <c r="D1522" t="s">
        <v>109</v>
      </c>
      <c r="E1522" t="s">
        <v>464</v>
      </c>
      <c r="F1522">
        <v>505927</v>
      </c>
    </row>
    <row r="1523" spans="1:6" x14ac:dyDescent="0.25">
      <c r="A1523" t="s">
        <v>290</v>
      </c>
      <c r="B1523" t="s">
        <v>15</v>
      </c>
      <c r="C1523" t="s">
        <v>103</v>
      </c>
      <c r="D1523" t="s">
        <v>106</v>
      </c>
      <c r="E1523" t="s">
        <v>458</v>
      </c>
      <c r="F1523">
        <v>505927</v>
      </c>
    </row>
    <row r="1524" spans="1:6" x14ac:dyDescent="0.25">
      <c r="A1524" t="s">
        <v>290</v>
      </c>
      <c r="B1524" t="s">
        <v>15</v>
      </c>
      <c r="C1524" t="s">
        <v>103</v>
      </c>
      <c r="D1524" t="s">
        <v>106</v>
      </c>
      <c r="E1524" t="s">
        <v>460</v>
      </c>
      <c r="F1524">
        <v>505927</v>
      </c>
    </row>
    <row r="1525" spans="1:6" x14ac:dyDescent="0.25">
      <c r="A1525" t="s">
        <v>290</v>
      </c>
      <c r="B1525" t="s">
        <v>15</v>
      </c>
      <c r="C1525" t="s">
        <v>103</v>
      </c>
      <c r="D1525" t="s">
        <v>106</v>
      </c>
      <c r="E1525" t="s">
        <v>458</v>
      </c>
      <c r="F1525">
        <v>505927</v>
      </c>
    </row>
    <row r="1526" spans="1:6" x14ac:dyDescent="0.25">
      <c r="A1526" t="s">
        <v>288</v>
      </c>
      <c r="B1526" t="s">
        <v>15</v>
      </c>
      <c r="C1526" t="s">
        <v>103</v>
      </c>
      <c r="D1526" t="s">
        <v>106</v>
      </c>
      <c r="E1526" t="s">
        <v>460</v>
      </c>
      <c r="F1526">
        <v>505927</v>
      </c>
    </row>
    <row r="1527" spans="1:6" x14ac:dyDescent="0.25">
      <c r="A1527" t="s">
        <v>290</v>
      </c>
      <c r="B1527" t="s">
        <v>15</v>
      </c>
      <c r="C1527" t="s">
        <v>103</v>
      </c>
      <c r="D1527" t="s">
        <v>106</v>
      </c>
      <c r="E1527" t="s">
        <v>463</v>
      </c>
      <c r="F1527">
        <v>505927</v>
      </c>
    </row>
    <row r="1528" spans="1:6" x14ac:dyDescent="0.25">
      <c r="A1528" t="s">
        <v>290</v>
      </c>
      <c r="B1528" t="s">
        <v>15</v>
      </c>
      <c r="C1528" t="s">
        <v>103</v>
      </c>
      <c r="D1528" t="s">
        <v>106</v>
      </c>
      <c r="E1528" t="s">
        <v>463</v>
      </c>
      <c r="F1528">
        <v>505927</v>
      </c>
    </row>
    <row r="1529" spans="1:6" x14ac:dyDescent="0.25">
      <c r="A1529" t="s">
        <v>290</v>
      </c>
      <c r="B1529" t="s">
        <v>15</v>
      </c>
      <c r="C1529" t="s">
        <v>103</v>
      </c>
      <c r="D1529" t="s">
        <v>106</v>
      </c>
      <c r="E1529" t="s">
        <v>458</v>
      </c>
      <c r="F1529">
        <v>505927</v>
      </c>
    </row>
    <row r="1530" spans="1:6" x14ac:dyDescent="0.25">
      <c r="A1530" t="s">
        <v>290</v>
      </c>
      <c r="B1530" t="s">
        <v>15</v>
      </c>
      <c r="C1530" t="s">
        <v>103</v>
      </c>
      <c r="D1530" t="s">
        <v>109</v>
      </c>
      <c r="E1530" t="s">
        <v>461</v>
      </c>
      <c r="F1530">
        <v>505927</v>
      </c>
    </row>
    <row r="1531" spans="1:6" x14ac:dyDescent="0.25">
      <c r="A1531" t="s">
        <v>288</v>
      </c>
      <c r="B1531" t="s">
        <v>15</v>
      </c>
      <c r="C1531" t="s">
        <v>103</v>
      </c>
      <c r="D1531" t="s">
        <v>106</v>
      </c>
      <c r="E1531" t="s">
        <v>460</v>
      </c>
      <c r="F1531">
        <v>505927</v>
      </c>
    </row>
    <row r="1532" spans="1:6" x14ac:dyDescent="0.25">
      <c r="A1532" t="s">
        <v>290</v>
      </c>
      <c r="B1532" t="s">
        <v>15</v>
      </c>
      <c r="C1532" t="s">
        <v>103</v>
      </c>
      <c r="D1532" t="s">
        <v>107</v>
      </c>
      <c r="E1532" t="s">
        <v>471</v>
      </c>
      <c r="F1532">
        <v>505927</v>
      </c>
    </row>
    <row r="1533" spans="1:6" x14ac:dyDescent="0.25">
      <c r="A1533" t="s">
        <v>290</v>
      </c>
      <c r="B1533" t="s">
        <v>15</v>
      </c>
      <c r="C1533" t="s">
        <v>103</v>
      </c>
      <c r="D1533" t="s">
        <v>106</v>
      </c>
      <c r="E1533" t="s">
        <v>468</v>
      </c>
      <c r="F1533">
        <v>505927</v>
      </c>
    </row>
    <row r="1534" spans="1:6" x14ac:dyDescent="0.25">
      <c r="A1534" t="s">
        <v>290</v>
      </c>
      <c r="B1534" t="s">
        <v>15</v>
      </c>
      <c r="C1534" t="s">
        <v>103</v>
      </c>
      <c r="D1534" t="s">
        <v>110</v>
      </c>
      <c r="E1534" t="s">
        <v>472</v>
      </c>
      <c r="F1534">
        <v>505927</v>
      </c>
    </row>
    <row r="1535" spans="1:6" x14ac:dyDescent="0.25">
      <c r="A1535" t="s">
        <v>290</v>
      </c>
      <c r="B1535" t="s">
        <v>15</v>
      </c>
      <c r="C1535" t="s">
        <v>103</v>
      </c>
      <c r="D1535" t="s">
        <v>110</v>
      </c>
      <c r="E1535" t="s">
        <v>472</v>
      </c>
      <c r="F1535">
        <v>505927</v>
      </c>
    </row>
    <row r="1536" spans="1:6" x14ac:dyDescent="0.25">
      <c r="A1536" t="s">
        <v>290</v>
      </c>
      <c r="B1536" t="s">
        <v>15</v>
      </c>
      <c r="C1536" t="s">
        <v>103</v>
      </c>
      <c r="D1536" t="s">
        <v>110</v>
      </c>
      <c r="E1536" t="s">
        <v>472</v>
      </c>
      <c r="F1536">
        <v>505927</v>
      </c>
    </row>
    <row r="1537" spans="1:6" x14ac:dyDescent="0.25">
      <c r="A1537" t="s">
        <v>292</v>
      </c>
      <c r="B1537" t="s">
        <v>15</v>
      </c>
      <c r="C1537" t="s">
        <v>103</v>
      </c>
      <c r="D1537" t="s">
        <v>106</v>
      </c>
      <c r="E1537" t="s">
        <v>463</v>
      </c>
      <c r="F1537">
        <v>505927</v>
      </c>
    </row>
    <row r="1538" spans="1:6" x14ac:dyDescent="0.25">
      <c r="A1538" t="s">
        <v>290</v>
      </c>
      <c r="B1538" t="s">
        <v>15</v>
      </c>
      <c r="C1538" t="s">
        <v>103</v>
      </c>
      <c r="D1538" t="s">
        <v>107</v>
      </c>
      <c r="E1538" t="s">
        <v>471</v>
      </c>
      <c r="F1538">
        <v>505927</v>
      </c>
    </row>
    <row r="1539" spans="1:6" x14ac:dyDescent="0.25">
      <c r="A1539" t="s">
        <v>292</v>
      </c>
      <c r="B1539" t="s">
        <v>15</v>
      </c>
      <c r="C1539" t="s">
        <v>103</v>
      </c>
      <c r="D1539" t="s">
        <v>106</v>
      </c>
      <c r="E1539" t="s">
        <v>463</v>
      </c>
      <c r="F1539">
        <v>505927</v>
      </c>
    </row>
    <row r="1540" spans="1:6" x14ac:dyDescent="0.25">
      <c r="A1540" t="s">
        <v>292</v>
      </c>
      <c r="B1540" t="s">
        <v>15</v>
      </c>
      <c r="C1540" t="s">
        <v>103</v>
      </c>
      <c r="D1540" t="s">
        <v>106</v>
      </c>
      <c r="E1540" t="s">
        <v>460</v>
      </c>
      <c r="F1540">
        <v>505927</v>
      </c>
    </row>
    <row r="1541" spans="1:6" x14ac:dyDescent="0.25">
      <c r="A1541" t="s">
        <v>291</v>
      </c>
      <c r="B1541" t="s">
        <v>15</v>
      </c>
      <c r="C1541" t="s">
        <v>103</v>
      </c>
      <c r="D1541" t="s">
        <v>106</v>
      </c>
      <c r="E1541" t="s">
        <v>463</v>
      </c>
      <c r="F1541">
        <v>505927</v>
      </c>
    </row>
    <row r="1542" spans="1:6" x14ac:dyDescent="0.25">
      <c r="A1542" t="s">
        <v>292</v>
      </c>
      <c r="B1542" t="s">
        <v>15</v>
      </c>
      <c r="C1542" t="s">
        <v>103</v>
      </c>
      <c r="D1542" t="s">
        <v>109</v>
      </c>
      <c r="E1542" t="s">
        <v>464</v>
      </c>
      <c r="F1542">
        <v>505927</v>
      </c>
    </row>
    <row r="1543" spans="1:6" x14ac:dyDescent="0.25">
      <c r="A1543" t="s">
        <v>290</v>
      </c>
      <c r="B1543" t="s">
        <v>15</v>
      </c>
      <c r="C1543" t="s">
        <v>103</v>
      </c>
      <c r="D1543" t="s">
        <v>106</v>
      </c>
      <c r="E1543" t="s">
        <v>460</v>
      </c>
      <c r="F1543">
        <v>505927</v>
      </c>
    </row>
    <row r="1544" spans="1:6" x14ac:dyDescent="0.25">
      <c r="A1544" t="s">
        <v>291</v>
      </c>
      <c r="B1544" t="s">
        <v>15</v>
      </c>
      <c r="C1544" t="s">
        <v>103</v>
      </c>
      <c r="D1544" t="s">
        <v>109</v>
      </c>
      <c r="E1544" t="s">
        <v>461</v>
      </c>
      <c r="F1544">
        <v>505927</v>
      </c>
    </row>
    <row r="1545" spans="1:6" x14ac:dyDescent="0.25">
      <c r="A1545" t="s">
        <v>290</v>
      </c>
      <c r="B1545" t="s">
        <v>15</v>
      </c>
      <c r="C1545" t="s">
        <v>103</v>
      </c>
      <c r="D1545" t="s">
        <v>106</v>
      </c>
      <c r="E1545" t="s">
        <v>460</v>
      </c>
      <c r="F1545">
        <v>505927</v>
      </c>
    </row>
    <row r="1546" spans="1:6" x14ac:dyDescent="0.25">
      <c r="A1546" t="s">
        <v>290</v>
      </c>
      <c r="B1546" t="s">
        <v>15</v>
      </c>
      <c r="C1546" t="s">
        <v>103</v>
      </c>
      <c r="D1546" t="s">
        <v>106</v>
      </c>
      <c r="E1546" t="s">
        <v>458</v>
      </c>
      <c r="F1546">
        <v>505927</v>
      </c>
    </row>
    <row r="1547" spans="1:6" x14ac:dyDescent="0.25">
      <c r="A1547" t="s">
        <v>290</v>
      </c>
      <c r="B1547" t="s">
        <v>15</v>
      </c>
      <c r="C1547" t="s">
        <v>103</v>
      </c>
      <c r="D1547" t="s">
        <v>106</v>
      </c>
      <c r="E1547" t="s">
        <v>460</v>
      </c>
      <c r="F1547">
        <v>505927</v>
      </c>
    </row>
    <row r="1548" spans="1:6" x14ac:dyDescent="0.25">
      <c r="A1548" t="s">
        <v>290</v>
      </c>
      <c r="B1548" t="s">
        <v>15</v>
      </c>
      <c r="C1548" t="s">
        <v>103</v>
      </c>
      <c r="D1548" t="s">
        <v>106</v>
      </c>
      <c r="E1548" t="s">
        <v>463</v>
      </c>
      <c r="F1548">
        <v>505927</v>
      </c>
    </row>
    <row r="1549" spans="1:6" x14ac:dyDescent="0.25">
      <c r="A1549" t="s">
        <v>290</v>
      </c>
      <c r="B1549" t="s">
        <v>15</v>
      </c>
      <c r="C1549" t="s">
        <v>103</v>
      </c>
      <c r="D1549" t="s">
        <v>106</v>
      </c>
      <c r="E1549" t="s">
        <v>463</v>
      </c>
      <c r="F1549">
        <v>505927</v>
      </c>
    </row>
    <row r="1550" spans="1:6" x14ac:dyDescent="0.25">
      <c r="A1550" t="s">
        <v>290</v>
      </c>
      <c r="B1550" t="s">
        <v>15</v>
      </c>
      <c r="C1550" t="s">
        <v>103</v>
      </c>
      <c r="D1550" t="s">
        <v>106</v>
      </c>
      <c r="E1550" t="s">
        <v>463</v>
      </c>
      <c r="F1550">
        <v>505927</v>
      </c>
    </row>
    <row r="1551" spans="1:6" x14ac:dyDescent="0.25">
      <c r="A1551" t="s">
        <v>290</v>
      </c>
      <c r="B1551" t="s">
        <v>15</v>
      </c>
      <c r="C1551" t="s">
        <v>103</v>
      </c>
      <c r="D1551" t="s">
        <v>106</v>
      </c>
      <c r="E1551" t="s">
        <v>460</v>
      </c>
      <c r="F1551">
        <v>505927</v>
      </c>
    </row>
    <row r="1552" spans="1:6" x14ac:dyDescent="0.25">
      <c r="A1552" t="s">
        <v>292</v>
      </c>
      <c r="B1552" t="s">
        <v>15</v>
      </c>
      <c r="C1552" t="s">
        <v>103</v>
      </c>
      <c r="D1552" t="s">
        <v>106</v>
      </c>
      <c r="E1552" t="s">
        <v>458</v>
      </c>
      <c r="F1552">
        <v>505927</v>
      </c>
    </row>
    <row r="1553" spans="1:6" x14ac:dyDescent="0.25">
      <c r="A1553" t="s">
        <v>288</v>
      </c>
      <c r="B1553" t="s">
        <v>15</v>
      </c>
      <c r="C1553" t="s">
        <v>103</v>
      </c>
      <c r="D1553" t="s">
        <v>106</v>
      </c>
      <c r="E1553" t="s">
        <v>458</v>
      </c>
      <c r="F1553">
        <v>505927</v>
      </c>
    </row>
    <row r="1554" spans="1:6" x14ac:dyDescent="0.25">
      <c r="A1554" t="s">
        <v>290</v>
      </c>
      <c r="B1554" t="s">
        <v>15</v>
      </c>
      <c r="C1554" t="s">
        <v>103</v>
      </c>
      <c r="D1554" t="s">
        <v>106</v>
      </c>
      <c r="E1554" t="s">
        <v>460</v>
      </c>
      <c r="F1554">
        <v>505927</v>
      </c>
    </row>
    <row r="1555" spans="1:6" x14ac:dyDescent="0.25">
      <c r="A1555" t="s">
        <v>288</v>
      </c>
      <c r="B1555" t="s">
        <v>15</v>
      </c>
      <c r="C1555" t="s">
        <v>103</v>
      </c>
      <c r="D1555" t="s">
        <v>109</v>
      </c>
      <c r="E1555" t="s">
        <v>461</v>
      </c>
      <c r="F1555">
        <v>505927</v>
      </c>
    </row>
    <row r="1556" spans="1:6" x14ac:dyDescent="0.25">
      <c r="A1556" t="s">
        <v>292</v>
      </c>
      <c r="B1556" t="s">
        <v>15</v>
      </c>
      <c r="C1556" t="s">
        <v>103</v>
      </c>
      <c r="D1556" t="s">
        <v>108</v>
      </c>
      <c r="E1556" t="s">
        <v>475</v>
      </c>
      <c r="F1556">
        <v>505927</v>
      </c>
    </row>
    <row r="1557" spans="1:6" x14ac:dyDescent="0.25">
      <c r="A1557" t="s">
        <v>292</v>
      </c>
      <c r="B1557" t="s">
        <v>15</v>
      </c>
      <c r="C1557" t="s">
        <v>103</v>
      </c>
      <c r="D1557" t="s">
        <v>108</v>
      </c>
      <c r="E1557" t="s">
        <v>475</v>
      </c>
      <c r="F1557">
        <v>505927</v>
      </c>
    </row>
    <row r="1558" spans="1:6" x14ac:dyDescent="0.25">
      <c r="A1558" t="s">
        <v>292</v>
      </c>
      <c r="B1558" t="s">
        <v>15</v>
      </c>
      <c r="C1558" t="s">
        <v>103</v>
      </c>
      <c r="D1558" t="s">
        <v>108</v>
      </c>
      <c r="E1558" t="s">
        <v>475</v>
      </c>
      <c r="F1558">
        <v>505927</v>
      </c>
    </row>
    <row r="1559" spans="1:6" x14ac:dyDescent="0.25">
      <c r="A1559" t="s">
        <v>290</v>
      </c>
      <c r="B1559" t="s">
        <v>15</v>
      </c>
      <c r="C1559" t="s">
        <v>103</v>
      </c>
      <c r="D1559" t="s">
        <v>106</v>
      </c>
      <c r="E1559" t="s">
        <v>463</v>
      </c>
      <c r="F1559">
        <v>505927</v>
      </c>
    </row>
    <row r="1560" spans="1:6" x14ac:dyDescent="0.25">
      <c r="A1560" t="s">
        <v>292</v>
      </c>
      <c r="B1560" t="s">
        <v>15</v>
      </c>
      <c r="C1560" t="s">
        <v>103</v>
      </c>
      <c r="D1560" t="s">
        <v>106</v>
      </c>
      <c r="E1560" t="s">
        <v>463</v>
      </c>
      <c r="F1560">
        <v>505927</v>
      </c>
    </row>
    <row r="1561" spans="1:6" x14ac:dyDescent="0.25">
      <c r="A1561" t="s">
        <v>291</v>
      </c>
      <c r="B1561" t="s">
        <v>15</v>
      </c>
      <c r="C1561" t="s">
        <v>103</v>
      </c>
      <c r="D1561" t="s">
        <v>108</v>
      </c>
      <c r="E1561" t="s">
        <v>474</v>
      </c>
      <c r="F1561">
        <v>505927</v>
      </c>
    </row>
    <row r="1562" spans="1:6" x14ac:dyDescent="0.25">
      <c r="A1562" t="s">
        <v>291</v>
      </c>
      <c r="B1562" t="s">
        <v>15</v>
      </c>
      <c r="C1562" t="s">
        <v>103</v>
      </c>
      <c r="D1562" t="s">
        <v>106</v>
      </c>
      <c r="E1562" t="s">
        <v>460</v>
      </c>
      <c r="F1562">
        <v>505927</v>
      </c>
    </row>
    <row r="1563" spans="1:6" x14ac:dyDescent="0.25">
      <c r="A1563" t="s">
        <v>290</v>
      </c>
      <c r="B1563" t="s">
        <v>15</v>
      </c>
      <c r="C1563" t="s">
        <v>103</v>
      </c>
      <c r="D1563" t="s">
        <v>106</v>
      </c>
      <c r="E1563" t="s">
        <v>460</v>
      </c>
      <c r="F1563">
        <v>505927</v>
      </c>
    </row>
    <row r="1564" spans="1:6" x14ac:dyDescent="0.25">
      <c r="A1564" t="s">
        <v>290</v>
      </c>
      <c r="B1564" t="s">
        <v>15</v>
      </c>
      <c r="C1564" t="s">
        <v>103</v>
      </c>
      <c r="D1564" t="s">
        <v>106</v>
      </c>
      <c r="E1564" t="s">
        <v>458</v>
      </c>
      <c r="F1564">
        <v>505927</v>
      </c>
    </row>
    <row r="1565" spans="1:6" x14ac:dyDescent="0.25">
      <c r="A1565" t="s">
        <v>292</v>
      </c>
      <c r="B1565" t="s">
        <v>15</v>
      </c>
      <c r="C1565" t="s">
        <v>103</v>
      </c>
      <c r="D1565" t="s">
        <v>109</v>
      </c>
      <c r="E1565" t="s">
        <v>461</v>
      </c>
      <c r="F1565">
        <v>505927</v>
      </c>
    </row>
    <row r="1566" spans="1:6" x14ac:dyDescent="0.25">
      <c r="A1566" t="s">
        <v>290</v>
      </c>
      <c r="B1566" t="s">
        <v>15</v>
      </c>
      <c r="C1566" t="s">
        <v>103</v>
      </c>
      <c r="D1566" t="s">
        <v>106</v>
      </c>
      <c r="E1566" t="s">
        <v>460</v>
      </c>
      <c r="F1566">
        <v>505927</v>
      </c>
    </row>
    <row r="1567" spans="1:6" x14ac:dyDescent="0.25">
      <c r="A1567" t="s">
        <v>288</v>
      </c>
      <c r="B1567" t="s">
        <v>15</v>
      </c>
      <c r="C1567" t="s">
        <v>103</v>
      </c>
      <c r="D1567" t="s">
        <v>106</v>
      </c>
      <c r="E1567" t="s">
        <v>458</v>
      </c>
      <c r="F1567">
        <v>505927</v>
      </c>
    </row>
    <row r="1568" spans="1:6" x14ac:dyDescent="0.25">
      <c r="A1568" t="s">
        <v>290</v>
      </c>
      <c r="B1568" t="s">
        <v>15</v>
      </c>
      <c r="C1568" t="s">
        <v>103</v>
      </c>
      <c r="D1568" t="s">
        <v>109</v>
      </c>
      <c r="E1568" t="s">
        <v>478</v>
      </c>
      <c r="F1568">
        <v>505927</v>
      </c>
    </row>
    <row r="1569" spans="1:6" x14ac:dyDescent="0.25">
      <c r="A1569" t="s">
        <v>290</v>
      </c>
      <c r="B1569" t="s">
        <v>15</v>
      </c>
      <c r="C1569" t="s">
        <v>103</v>
      </c>
      <c r="D1569" t="s">
        <v>106</v>
      </c>
      <c r="E1569" t="s">
        <v>463</v>
      </c>
      <c r="F1569">
        <v>505927</v>
      </c>
    </row>
    <row r="1570" spans="1:6" x14ac:dyDescent="0.25">
      <c r="A1570" t="s">
        <v>288</v>
      </c>
      <c r="B1570" t="s">
        <v>15</v>
      </c>
      <c r="C1570" t="s">
        <v>103</v>
      </c>
      <c r="D1570" t="s">
        <v>109</v>
      </c>
      <c r="E1570" t="s">
        <v>461</v>
      </c>
      <c r="F1570">
        <v>505927</v>
      </c>
    </row>
    <row r="1571" spans="1:6" x14ac:dyDescent="0.25">
      <c r="A1571" t="s">
        <v>290</v>
      </c>
      <c r="B1571" t="s">
        <v>15</v>
      </c>
      <c r="C1571" t="s">
        <v>103</v>
      </c>
      <c r="D1571" t="s">
        <v>104</v>
      </c>
      <c r="E1571" t="s">
        <v>465</v>
      </c>
      <c r="F1571">
        <v>505927</v>
      </c>
    </row>
    <row r="1572" spans="1:6" x14ac:dyDescent="0.25">
      <c r="A1572" t="s">
        <v>290</v>
      </c>
      <c r="B1572" t="s">
        <v>15</v>
      </c>
      <c r="C1572" t="s">
        <v>103</v>
      </c>
      <c r="D1572" t="s">
        <v>106</v>
      </c>
      <c r="E1572" t="s">
        <v>460</v>
      </c>
      <c r="F1572">
        <v>505927</v>
      </c>
    </row>
    <row r="1573" spans="1:6" x14ac:dyDescent="0.25">
      <c r="A1573" t="s">
        <v>292</v>
      </c>
      <c r="B1573" t="s">
        <v>15</v>
      </c>
      <c r="C1573" t="s">
        <v>103</v>
      </c>
      <c r="D1573" t="s">
        <v>108</v>
      </c>
      <c r="E1573" t="s">
        <v>475</v>
      </c>
      <c r="F1573">
        <v>505927</v>
      </c>
    </row>
    <row r="1574" spans="1:6" x14ac:dyDescent="0.25">
      <c r="A1574" t="s">
        <v>291</v>
      </c>
      <c r="B1574" t="s">
        <v>15</v>
      </c>
      <c r="C1574" t="s">
        <v>103</v>
      </c>
      <c r="D1574" t="s">
        <v>106</v>
      </c>
      <c r="E1574" t="s">
        <v>479</v>
      </c>
      <c r="F1574">
        <v>505927</v>
      </c>
    </row>
    <row r="1575" spans="1:6" x14ac:dyDescent="0.25">
      <c r="A1575" t="s">
        <v>291</v>
      </c>
      <c r="B1575" t="s">
        <v>15</v>
      </c>
      <c r="C1575" t="s">
        <v>103</v>
      </c>
      <c r="D1575" t="s">
        <v>108</v>
      </c>
      <c r="E1575" t="s">
        <v>475</v>
      </c>
      <c r="F1575">
        <v>505927</v>
      </c>
    </row>
    <row r="1576" spans="1:6" x14ac:dyDescent="0.25">
      <c r="A1576" t="s">
        <v>288</v>
      </c>
      <c r="B1576" t="s">
        <v>15</v>
      </c>
      <c r="C1576" t="s">
        <v>103</v>
      </c>
      <c r="D1576" t="s">
        <v>106</v>
      </c>
      <c r="E1576" t="s">
        <v>463</v>
      </c>
      <c r="F1576">
        <v>505927</v>
      </c>
    </row>
    <row r="1577" spans="1:6" x14ac:dyDescent="0.25">
      <c r="A1577" t="s">
        <v>291</v>
      </c>
      <c r="B1577" t="s">
        <v>15</v>
      </c>
      <c r="C1577" t="s">
        <v>103</v>
      </c>
      <c r="D1577" t="s">
        <v>106</v>
      </c>
      <c r="E1577" t="s">
        <v>463</v>
      </c>
      <c r="F1577">
        <v>505927</v>
      </c>
    </row>
    <row r="1578" spans="1:6" x14ac:dyDescent="0.25">
      <c r="A1578" t="s">
        <v>288</v>
      </c>
      <c r="B1578" t="s">
        <v>15</v>
      </c>
      <c r="C1578" t="s">
        <v>103</v>
      </c>
      <c r="D1578" t="s">
        <v>109</v>
      </c>
      <c r="E1578" t="s">
        <v>461</v>
      </c>
      <c r="F1578">
        <v>505927</v>
      </c>
    </row>
    <row r="1579" spans="1:6" x14ac:dyDescent="0.25">
      <c r="A1579" t="s">
        <v>291</v>
      </c>
      <c r="B1579" t="s">
        <v>15</v>
      </c>
      <c r="C1579" t="s">
        <v>103</v>
      </c>
      <c r="D1579" t="s">
        <v>110</v>
      </c>
      <c r="E1579" t="s">
        <v>472</v>
      </c>
      <c r="F1579">
        <v>505927</v>
      </c>
    </row>
    <row r="1580" spans="1:6" x14ac:dyDescent="0.25">
      <c r="A1580" t="s">
        <v>288</v>
      </c>
      <c r="B1580" t="s">
        <v>15</v>
      </c>
      <c r="C1580" t="s">
        <v>103</v>
      </c>
      <c r="D1580" t="s">
        <v>106</v>
      </c>
      <c r="E1580" t="s">
        <v>460</v>
      </c>
      <c r="F1580">
        <v>505927</v>
      </c>
    </row>
    <row r="1581" spans="1:6" x14ac:dyDescent="0.25">
      <c r="A1581" t="s">
        <v>288</v>
      </c>
      <c r="B1581" t="s">
        <v>15</v>
      </c>
      <c r="C1581" t="s">
        <v>103</v>
      </c>
      <c r="D1581" t="s">
        <v>109</v>
      </c>
      <c r="E1581" t="s">
        <v>462</v>
      </c>
      <c r="F1581">
        <v>505927</v>
      </c>
    </row>
    <row r="1582" spans="1:6" x14ac:dyDescent="0.25">
      <c r="A1582" t="s">
        <v>291</v>
      </c>
      <c r="B1582" t="s">
        <v>15</v>
      </c>
      <c r="C1582" t="s">
        <v>103</v>
      </c>
      <c r="D1582" t="s">
        <v>109</v>
      </c>
      <c r="E1582" t="s">
        <v>462</v>
      </c>
      <c r="F1582">
        <v>505927</v>
      </c>
    </row>
    <row r="1583" spans="1:6" x14ac:dyDescent="0.25">
      <c r="A1583" t="s">
        <v>292</v>
      </c>
      <c r="B1583" t="s">
        <v>15</v>
      </c>
      <c r="C1583" t="s">
        <v>103</v>
      </c>
      <c r="D1583" t="s">
        <v>109</v>
      </c>
      <c r="E1583" t="s">
        <v>461</v>
      </c>
      <c r="F1583">
        <v>505927</v>
      </c>
    </row>
    <row r="1584" spans="1:6" x14ac:dyDescent="0.25">
      <c r="A1584" t="s">
        <v>291</v>
      </c>
      <c r="B1584" t="s">
        <v>15</v>
      </c>
      <c r="C1584" t="s">
        <v>103</v>
      </c>
      <c r="D1584" t="s">
        <v>109</v>
      </c>
      <c r="E1584" t="s">
        <v>464</v>
      </c>
      <c r="F1584">
        <v>505927</v>
      </c>
    </row>
    <row r="1585" spans="1:6" x14ac:dyDescent="0.25">
      <c r="A1585" t="s">
        <v>291</v>
      </c>
      <c r="B1585" t="s">
        <v>15</v>
      </c>
      <c r="C1585" t="s">
        <v>103</v>
      </c>
      <c r="D1585" t="s">
        <v>109</v>
      </c>
      <c r="E1585" t="s">
        <v>464</v>
      </c>
      <c r="F1585">
        <v>505927</v>
      </c>
    </row>
    <row r="1586" spans="1:6" x14ac:dyDescent="0.25">
      <c r="A1586" t="s">
        <v>288</v>
      </c>
      <c r="B1586" t="s">
        <v>15</v>
      </c>
      <c r="C1586" t="s">
        <v>103</v>
      </c>
      <c r="D1586" t="s">
        <v>106</v>
      </c>
      <c r="E1586" t="s">
        <v>463</v>
      </c>
      <c r="F1586">
        <v>505927</v>
      </c>
    </row>
    <row r="1587" spans="1:6" x14ac:dyDescent="0.25">
      <c r="A1587" t="s">
        <v>288</v>
      </c>
      <c r="B1587" t="s">
        <v>15</v>
      </c>
      <c r="C1587" t="s">
        <v>103</v>
      </c>
      <c r="D1587" t="s">
        <v>109</v>
      </c>
      <c r="E1587" t="s">
        <v>469</v>
      </c>
      <c r="F1587">
        <v>505927</v>
      </c>
    </row>
    <row r="1588" spans="1:6" x14ac:dyDescent="0.25">
      <c r="A1588" t="s">
        <v>290</v>
      </c>
      <c r="B1588" t="s">
        <v>15</v>
      </c>
      <c r="C1588" t="s">
        <v>103</v>
      </c>
      <c r="D1588" t="s">
        <v>106</v>
      </c>
      <c r="E1588" t="s">
        <v>463</v>
      </c>
      <c r="F1588">
        <v>505927</v>
      </c>
    </row>
    <row r="1589" spans="1:6" x14ac:dyDescent="0.25">
      <c r="A1589" t="s">
        <v>290</v>
      </c>
      <c r="B1589" t="s">
        <v>15</v>
      </c>
      <c r="C1589" t="s">
        <v>103</v>
      </c>
      <c r="D1589" t="s">
        <v>108</v>
      </c>
      <c r="E1589" t="s">
        <v>475</v>
      </c>
      <c r="F1589">
        <v>505927</v>
      </c>
    </row>
    <row r="1590" spans="1:6" x14ac:dyDescent="0.25">
      <c r="A1590" t="s">
        <v>291</v>
      </c>
      <c r="B1590" t="s">
        <v>15</v>
      </c>
      <c r="C1590" t="s">
        <v>103</v>
      </c>
      <c r="D1590" t="s">
        <v>109</v>
      </c>
      <c r="E1590" t="s">
        <v>464</v>
      </c>
      <c r="F1590">
        <v>505927</v>
      </c>
    </row>
    <row r="1591" spans="1:6" x14ac:dyDescent="0.25">
      <c r="A1591" t="s">
        <v>288</v>
      </c>
      <c r="B1591" t="s">
        <v>15</v>
      </c>
      <c r="C1591" t="s">
        <v>103</v>
      </c>
      <c r="D1591" t="s">
        <v>109</v>
      </c>
      <c r="E1591" t="s">
        <v>469</v>
      </c>
      <c r="F1591">
        <v>505927</v>
      </c>
    </row>
    <row r="1592" spans="1:6" x14ac:dyDescent="0.25">
      <c r="A1592" t="s">
        <v>288</v>
      </c>
      <c r="B1592" t="s">
        <v>15</v>
      </c>
      <c r="C1592" t="s">
        <v>103</v>
      </c>
      <c r="D1592" t="s">
        <v>109</v>
      </c>
      <c r="E1592" t="s">
        <v>461</v>
      </c>
      <c r="F1592">
        <v>505927</v>
      </c>
    </row>
    <row r="1593" spans="1:6" x14ac:dyDescent="0.25">
      <c r="A1593" t="s">
        <v>290</v>
      </c>
      <c r="B1593" t="s">
        <v>15</v>
      </c>
      <c r="C1593" t="s">
        <v>103</v>
      </c>
      <c r="D1593" t="s">
        <v>106</v>
      </c>
      <c r="E1593" t="s">
        <v>463</v>
      </c>
      <c r="F1593">
        <v>505927</v>
      </c>
    </row>
    <row r="1594" spans="1:6" x14ac:dyDescent="0.25">
      <c r="A1594" t="s">
        <v>288</v>
      </c>
      <c r="B1594" t="s">
        <v>15</v>
      </c>
      <c r="C1594" t="s">
        <v>103</v>
      </c>
      <c r="D1594" t="s">
        <v>106</v>
      </c>
      <c r="E1594" t="s">
        <v>460</v>
      </c>
      <c r="F1594">
        <v>505927</v>
      </c>
    </row>
    <row r="1595" spans="1:6" x14ac:dyDescent="0.25">
      <c r="A1595" t="s">
        <v>291</v>
      </c>
      <c r="B1595" t="s">
        <v>15</v>
      </c>
      <c r="C1595" t="s">
        <v>103</v>
      </c>
      <c r="D1595" t="s">
        <v>106</v>
      </c>
      <c r="E1595" t="s">
        <v>460</v>
      </c>
      <c r="F1595">
        <v>505927</v>
      </c>
    </row>
    <row r="1596" spans="1:6" x14ac:dyDescent="0.25">
      <c r="A1596" t="s">
        <v>291</v>
      </c>
      <c r="B1596" t="s">
        <v>15</v>
      </c>
      <c r="C1596" t="s">
        <v>103</v>
      </c>
      <c r="D1596" t="s">
        <v>106</v>
      </c>
      <c r="E1596" t="s">
        <v>460</v>
      </c>
      <c r="F1596">
        <v>505927</v>
      </c>
    </row>
    <row r="1597" spans="1:6" x14ac:dyDescent="0.25">
      <c r="A1597" t="s">
        <v>291</v>
      </c>
      <c r="B1597" t="s">
        <v>15</v>
      </c>
      <c r="C1597" t="s">
        <v>103</v>
      </c>
      <c r="D1597" t="s">
        <v>109</v>
      </c>
      <c r="E1597" t="s">
        <v>461</v>
      </c>
      <c r="F1597">
        <v>505927</v>
      </c>
    </row>
    <row r="1598" spans="1:6" x14ac:dyDescent="0.25">
      <c r="A1598" t="s">
        <v>288</v>
      </c>
      <c r="B1598" t="s">
        <v>15</v>
      </c>
      <c r="C1598" t="s">
        <v>103</v>
      </c>
      <c r="D1598" t="s">
        <v>106</v>
      </c>
      <c r="E1598" t="s">
        <v>460</v>
      </c>
      <c r="F1598">
        <v>505927</v>
      </c>
    </row>
    <row r="1599" spans="1:6" x14ac:dyDescent="0.25">
      <c r="A1599" t="s">
        <v>291</v>
      </c>
      <c r="B1599" t="s">
        <v>15</v>
      </c>
      <c r="C1599" t="s">
        <v>103</v>
      </c>
      <c r="D1599" t="s">
        <v>109</v>
      </c>
      <c r="E1599" t="s">
        <v>464</v>
      </c>
      <c r="F1599">
        <v>505927</v>
      </c>
    </row>
    <row r="1600" spans="1:6" x14ac:dyDescent="0.25">
      <c r="A1600" t="s">
        <v>290</v>
      </c>
      <c r="B1600" t="s">
        <v>15</v>
      </c>
      <c r="C1600" t="s">
        <v>103</v>
      </c>
      <c r="D1600" t="s">
        <v>106</v>
      </c>
      <c r="E1600" t="s">
        <v>460</v>
      </c>
      <c r="F1600">
        <v>505927</v>
      </c>
    </row>
    <row r="1601" spans="1:6" x14ac:dyDescent="0.25">
      <c r="A1601" t="s">
        <v>291</v>
      </c>
      <c r="B1601" t="s">
        <v>15</v>
      </c>
      <c r="C1601" t="s">
        <v>103</v>
      </c>
      <c r="D1601" t="s">
        <v>106</v>
      </c>
      <c r="E1601" t="s">
        <v>460</v>
      </c>
      <c r="F1601">
        <v>505927</v>
      </c>
    </row>
    <row r="1602" spans="1:6" x14ac:dyDescent="0.25">
      <c r="A1602" t="s">
        <v>290</v>
      </c>
      <c r="B1602" t="s">
        <v>15</v>
      </c>
      <c r="C1602" t="s">
        <v>103</v>
      </c>
      <c r="D1602" t="s">
        <v>104</v>
      </c>
      <c r="E1602" t="s">
        <v>465</v>
      </c>
      <c r="F1602">
        <v>505927</v>
      </c>
    </row>
    <row r="1603" spans="1:6" x14ac:dyDescent="0.25">
      <c r="A1603" t="s">
        <v>288</v>
      </c>
      <c r="B1603" t="s">
        <v>15</v>
      </c>
      <c r="C1603" t="s">
        <v>103</v>
      </c>
      <c r="D1603" t="s">
        <v>106</v>
      </c>
      <c r="E1603" t="s">
        <v>468</v>
      </c>
      <c r="F1603">
        <v>505927</v>
      </c>
    </row>
    <row r="1604" spans="1:6" x14ac:dyDescent="0.25">
      <c r="A1604" t="s">
        <v>291</v>
      </c>
      <c r="B1604" t="s">
        <v>15</v>
      </c>
      <c r="C1604" t="s">
        <v>103</v>
      </c>
      <c r="D1604" t="s">
        <v>106</v>
      </c>
      <c r="E1604" t="s">
        <v>463</v>
      </c>
      <c r="F1604">
        <v>505927</v>
      </c>
    </row>
    <row r="1605" spans="1:6" x14ac:dyDescent="0.25">
      <c r="A1605" t="s">
        <v>290</v>
      </c>
      <c r="B1605" t="s">
        <v>15</v>
      </c>
      <c r="C1605" t="s">
        <v>103</v>
      </c>
      <c r="D1605" t="s">
        <v>109</v>
      </c>
      <c r="E1605" t="s">
        <v>461</v>
      </c>
      <c r="F1605">
        <v>505927</v>
      </c>
    </row>
    <row r="1606" spans="1:6" x14ac:dyDescent="0.25">
      <c r="A1606" t="s">
        <v>292</v>
      </c>
      <c r="B1606" t="s">
        <v>15</v>
      </c>
      <c r="C1606" t="s">
        <v>103</v>
      </c>
      <c r="D1606" t="s">
        <v>108</v>
      </c>
      <c r="E1606" t="s">
        <v>475</v>
      </c>
      <c r="F1606">
        <v>505927</v>
      </c>
    </row>
    <row r="1607" spans="1:6" x14ac:dyDescent="0.25">
      <c r="A1607" t="s">
        <v>290</v>
      </c>
      <c r="B1607" t="s">
        <v>15</v>
      </c>
      <c r="C1607" t="s">
        <v>103</v>
      </c>
      <c r="D1607" t="s">
        <v>109</v>
      </c>
      <c r="E1607" t="s">
        <v>464</v>
      </c>
      <c r="F1607">
        <v>505927</v>
      </c>
    </row>
    <row r="1608" spans="1:6" x14ac:dyDescent="0.25">
      <c r="A1608" t="s">
        <v>290</v>
      </c>
      <c r="B1608" t="s">
        <v>15</v>
      </c>
      <c r="C1608" t="s">
        <v>103</v>
      </c>
      <c r="D1608" t="s">
        <v>109</v>
      </c>
      <c r="E1608" t="s">
        <v>461</v>
      </c>
      <c r="F1608">
        <v>505927</v>
      </c>
    </row>
    <row r="1609" spans="1:6" x14ac:dyDescent="0.25">
      <c r="A1609" t="s">
        <v>291</v>
      </c>
      <c r="B1609" t="s">
        <v>15</v>
      </c>
      <c r="C1609" t="s">
        <v>103</v>
      </c>
      <c r="D1609" t="s">
        <v>112</v>
      </c>
      <c r="E1609" t="s">
        <v>480</v>
      </c>
      <c r="F1609">
        <v>505927</v>
      </c>
    </row>
    <row r="1610" spans="1:6" x14ac:dyDescent="0.25">
      <c r="A1610" t="s">
        <v>291</v>
      </c>
      <c r="B1610" t="s">
        <v>15</v>
      </c>
      <c r="C1610" t="s">
        <v>103</v>
      </c>
      <c r="D1610" t="s">
        <v>106</v>
      </c>
      <c r="E1610" t="s">
        <v>463</v>
      </c>
      <c r="F1610">
        <v>505927</v>
      </c>
    </row>
    <row r="1611" spans="1:6" x14ac:dyDescent="0.25">
      <c r="A1611" t="s">
        <v>291</v>
      </c>
      <c r="B1611" t="s">
        <v>15</v>
      </c>
      <c r="C1611" t="s">
        <v>103</v>
      </c>
      <c r="D1611" t="s">
        <v>106</v>
      </c>
      <c r="E1611" t="s">
        <v>460</v>
      </c>
      <c r="F1611">
        <v>505927</v>
      </c>
    </row>
    <row r="1612" spans="1:6" x14ac:dyDescent="0.25">
      <c r="A1612" t="s">
        <v>291</v>
      </c>
      <c r="B1612" t="s">
        <v>15</v>
      </c>
      <c r="C1612" t="s">
        <v>103</v>
      </c>
      <c r="D1612" t="s">
        <v>109</v>
      </c>
      <c r="E1612" t="s">
        <v>469</v>
      </c>
      <c r="F1612">
        <v>505927</v>
      </c>
    </row>
    <row r="1613" spans="1:6" x14ac:dyDescent="0.25">
      <c r="A1613" t="s">
        <v>291</v>
      </c>
      <c r="B1613" t="s">
        <v>15</v>
      </c>
      <c r="C1613" t="s">
        <v>103</v>
      </c>
      <c r="D1613" t="s">
        <v>106</v>
      </c>
      <c r="E1613" t="s">
        <v>463</v>
      </c>
      <c r="F1613">
        <v>505927</v>
      </c>
    </row>
    <row r="1614" spans="1:6" x14ac:dyDescent="0.25">
      <c r="A1614" t="s">
        <v>292</v>
      </c>
      <c r="B1614" t="s">
        <v>15</v>
      </c>
      <c r="C1614" t="s">
        <v>103</v>
      </c>
      <c r="D1614" t="s">
        <v>106</v>
      </c>
      <c r="E1614" t="s">
        <v>468</v>
      </c>
      <c r="F1614">
        <v>505927</v>
      </c>
    </row>
    <row r="1615" spans="1:6" x14ac:dyDescent="0.25">
      <c r="A1615" t="s">
        <v>291</v>
      </c>
      <c r="B1615" t="s">
        <v>15</v>
      </c>
      <c r="C1615" t="s">
        <v>103</v>
      </c>
      <c r="D1615" t="s">
        <v>106</v>
      </c>
      <c r="E1615" t="s">
        <v>460</v>
      </c>
      <c r="F1615">
        <v>505927</v>
      </c>
    </row>
    <row r="1616" spans="1:6" x14ac:dyDescent="0.25">
      <c r="A1616" t="s">
        <v>291</v>
      </c>
      <c r="B1616" t="s">
        <v>15</v>
      </c>
      <c r="C1616" t="s">
        <v>103</v>
      </c>
      <c r="D1616" t="s">
        <v>106</v>
      </c>
      <c r="E1616" t="s">
        <v>463</v>
      </c>
      <c r="F1616">
        <v>505927</v>
      </c>
    </row>
    <row r="1617" spans="1:6" x14ac:dyDescent="0.25">
      <c r="A1617" t="s">
        <v>291</v>
      </c>
      <c r="B1617" t="s">
        <v>15</v>
      </c>
      <c r="C1617" t="s">
        <v>103</v>
      </c>
      <c r="D1617" t="s">
        <v>111</v>
      </c>
      <c r="E1617" t="s">
        <v>467</v>
      </c>
      <c r="F1617">
        <v>505927</v>
      </c>
    </row>
    <row r="1618" spans="1:6" x14ac:dyDescent="0.25">
      <c r="A1618" t="s">
        <v>291</v>
      </c>
      <c r="B1618" t="s">
        <v>15</v>
      </c>
      <c r="C1618" t="s">
        <v>103</v>
      </c>
      <c r="D1618" t="s">
        <v>106</v>
      </c>
      <c r="E1618" t="s">
        <v>460</v>
      </c>
      <c r="F1618">
        <v>505927</v>
      </c>
    </row>
    <row r="1619" spans="1:6" x14ac:dyDescent="0.25">
      <c r="A1619" t="s">
        <v>288</v>
      </c>
      <c r="B1619" t="s">
        <v>15</v>
      </c>
      <c r="C1619" t="s">
        <v>103</v>
      </c>
      <c r="D1619" t="s">
        <v>106</v>
      </c>
      <c r="E1619" t="s">
        <v>458</v>
      </c>
      <c r="F1619">
        <v>505927</v>
      </c>
    </row>
    <row r="1620" spans="1:6" x14ac:dyDescent="0.25">
      <c r="A1620" t="s">
        <v>291</v>
      </c>
      <c r="B1620" t="s">
        <v>15</v>
      </c>
      <c r="C1620" t="s">
        <v>103</v>
      </c>
      <c r="D1620" t="s">
        <v>106</v>
      </c>
      <c r="E1620" t="s">
        <v>463</v>
      </c>
      <c r="F1620">
        <v>505927</v>
      </c>
    </row>
    <row r="1621" spans="1:6" x14ac:dyDescent="0.25">
      <c r="A1621" t="s">
        <v>290</v>
      </c>
      <c r="B1621" t="s">
        <v>15</v>
      </c>
      <c r="C1621" t="s">
        <v>103</v>
      </c>
      <c r="D1621" t="s">
        <v>106</v>
      </c>
      <c r="E1621" t="s">
        <v>463</v>
      </c>
      <c r="F1621">
        <v>505927</v>
      </c>
    </row>
    <row r="1622" spans="1:6" x14ac:dyDescent="0.25">
      <c r="A1622" t="s">
        <v>290</v>
      </c>
      <c r="B1622" t="s">
        <v>15</v>
      </c>
      <c r="C1622" t="s">
        <v>103</v>
      </c>
      <c r="D1622" t="s">
        <v>106</v>
      </c>
      <c r="E1622" t="s">
        <v>463</v>
      </c>
      <c r="F1622">
        <v>505927</v>
      </c>
    </row>
    <row r="1623" spans="1:6" x14ac:dyDescent="0.25">
      <c r="A1623" t="s">
        <v>291</v>
      </c>
      <c r="B1623" t="s">
        <v>15</v>
      </c>
      <c r="C1623" t="s">
        <v>103</v>
      </c>
      <c r="D1623" t="s">
        <v>109</v>
      </c>
      <c r="E1623" t="s">
        <v>464</v>
      </c>
      <c r="F1623">
        <v>505927</v>
      </c>
    </row>
    <row r="1624" spans="1:6" x14ac:dyDescent="0.25">
      <c r="A1624" t="s">
        <v>291</v>
      </c>
      <c r="B1624" t="s">
        <v>15</v>
      </c>
      <c r="C1624" t="s">
        <v>103</v>
      </c>
      <c r="D1624" t="s">
        <v>109</v>
      </c>
      <c r="E1624" t="s">
        <v>469</v>
      </c>
      <c r="F1624">
        <v>505927</v>
      </c>
    </row>
    <row r="1625" spans="1:6" x14ac:dyDescent="0.25">
      <c r="A1625" t="s">
        <v>291</v>
      </c>
      <c r="B1625" t="s">
        <v>15</v>
      </c>
      <c r="C1625" t="s">
        <v>103</v>
      </c>
      <c r="D1625" t="s">
        <v>111</v>
      </c>
      <c r="E1625" t="s">
        <v>467</v>
      </c>
      <c r="F1625">
        <v>505927</v>
      </c>
    </row>
    <row r="1626" spans="1:6" x14ac:dyDescent="0.25">
      <c r="A1626" t="s">
        <v>288</v>
      </c>
      <c r="B1626" t="s">
        <v>15</v>
      </c>
      <c r="C1626" t="s">
        <v>103</v>
      </c>
      <c r="D1626" t="s">
        <v>106</v>
      </c>
      <c r="E1626" t="s">
        <v>463</v>
      </c>
      <c r="F1626">
        <v>505927</v>
      </c>
    </row>
    <row r="1627" spans="1:6" x14ac:dyDescent="0.25">
      <c r="A1627" t="s">
        <v>291</v>
      </c>
      <c r="B1627" t="s">
        <v>15</v>
      </c>
      <c r="C1627" t="s">
        <v>103</v>
      </c>
      <c r="D1627" t="s">
        <v>111</v>
      </c>
      <c r="E1627" t="s">
        <v>467</v>
      </c>
      <c r="F1627">
        <v>505927</v>
      </c>
    </row>
    <row r="1628" spans="1:6" x14ac:dyDescent="0.25">
      <c r="A1628" t="s">
        <v>291</v>
      </c>
      <c r="B1628" t="s">
        <v>15</v>
      </c>
      <c r="C1628" t="s">
        <v>103</v>
      </c>
      <c r="D1628" t="s">
        <v>106</v>
      </c>
      <c r="E1628" t="s">
        <v>463</v>
      </c>
      <c r="F1628">
        <v>505927</v>
      </c>
    </row>
    <row r="1629" spans="1:6" x14ac:dyDescent="0.25">
      <c r="A1629" t="s">
        <v>291</v>
      </c>
      <c r="B1629" t="s">
        <v>15</v>
      </c>
      <c r="C1629" t="s">
        <v>103</v>
      </c>
      <c r="D1629" t="s">
        <v>106</v>
      </c>
      <c r="E1629" t="s">
        <v>460</v>
      </c>
      <c r="F1629">
        <v>505927</v>
      </c>
    </row>
    <row r="1630" spans="1:6" x14ac:dyDescent="0.25">
      <c r="A1630" t="s">
        <v>291</v>
      </c>
      <c r="B1630" t="s">
        <v>15</v>
      </c>
      <c r="C1630" t="s">
        <v>103</v>
      </c>
      <c r="D1630" t="s">
        <v>109</v>
      </c>
      <c r="E1630" t="s">
        <v>461</v>
      </c>
      <c r="F1630">
        <v>505927</v>
      </c>
    </row>
    <row r="1631" spans="1:6" x14ac:dyDescent="0.25">
      <c r="A1631" t="s">
        <v>288</v>
      </c>
      <c r="B1631" t="s">
        <v>15</v>
      </c>
      <c r="C1631" t="s">
        <v>103</v>
      </c>
      <c r="D1631" t="s">
        <v>106</v>
      </c>
      <c r="E1631" t="s">
        <v>458</v>
      </c>
      <c r="F1631">
        <v>505927</v>
      </c>
    </row>
    <row r="1632" spans="1:6" x14ac:dyDescent="0.25">
      <c r="A1632" t="s">
        <v>291</v>
      </c>
      <c r="B1632" t="s">
        <v>15</v>
      </c>
      <c r="C1632" t="s">
        <v>103</v>
      </c>
      <c r="D1632" t="s">
        <v>108</v>
      </c>
      <c r="E1632" t="s">
        <v>475</v>
      </c>
      <c r="F1632">
        <v>505927</v>
      </c>
    </row>
    <row r="1633" spans="1:6" x14ac:dyDescent="0.25">
      <c r="A1633" t="s">
        <v>291</v>
      </c>
      <c r="B1633" t="s">
        <v>15</v>
      </c>
      <c r="C1633" t="s">
        <v>103</v>
      </c>
      <c r="D1633" t="s">
        <v>106</v>
      </c>
      <c r="E1633" t="s">
        <v>458</v>
      </c>
      <c r="F1633">
        <v>505927</v>
      </c>
    </row>
    <row r="1634" spans="1:6" x14ac:dyDescent="0.25">
      <c r="A1634" t="s">
        <v>291</v>
      </c>
      <c r="B1634" t="s">
        <v>15</v>
      </c>
      <c r="C1634" t="s">
        <v>103</v>
      </c>
      <c r="D1634" t="s">
        <v>106</v>
      </c>
      <c r="E1634" t="s">
        <v>458</v>
      </c>
      <c r="F1634">
        <v>505927</v>
      </c>
    </row>
    <row r="1635" spans="1:6" x14ac:dyDescent="0.25">
      <c r="A1635" t="s">
        <v>291</v>
      </c>
      <c r="B1635" t="s">
        <v>15</v>
      </c>
      <c r="C1635" t="s">
        <v>103</v>
      </c>
      <c r="D1635" t="s">
        <v>106</v>
      </c>
      <c r="E1635" t="s">
        <v>468</v>
      </c>
      <c r="F1635">
        <v>505927</v>
      </c>
    </row>
    <row r="1636" spans="1:6" x14ac:dyDescent="0.25">
      <c r="A1636" t="s">
        <v>291</v>
      </c>
      <c r="B1636" t="s">
        <v>15</v>
      </c>
      <c r="C1636" t="s">
        <v>103</v>
      </c>
      <c r="D1636" t="s">
        <v>106</v>
      </c>
      <c r="E1636" t="s">
        <v>481</v>
      </c>
      <c r="F1636">
        <v>505927</v>
      </c>
    </row>
    <row r="1637" spans="1:6" x14ac:dyDescent="0.25">
      <c r="A1637" t="s">
        <v>291</v>
      </c>
      <c r="B1637" t="s">
        <v>15</v>
      </c>
      <c r="C1637" t="s">
        <v>103</v>
      </c>
      <c r="D1637" t="s">
        <v>109</v>
      </c>
      <c r="E1637" t="s">
        <v>469</v>
      </c>
      <c r="F1637">
        <v>505927</v>
      </c>
    </row>
    <row r="1638" spans="1:6" x14ac:dyDescent="0.25">
      <c r="A1638" t="s">
        <v>291</v>
      </c>
      <c r="B1638" t="s">
        <v>15</v>
      </c>
      <c r="C1638" t="s">
        <v>103</v>
      </c>
      <c r="D1638" t="s">
        <v>106</v>
      </c>
      <c r="E1638" t="s">
        <v>468</v>
      </c>
      <c r="F1638">
        <v>505927</v>
      </c>
    </row>
    <row r="1639" spans="1:6" x14ac:dyDescent="0.25">
      <c r="A1639" t="s">
        <v>291</v>
      </c>
      <c r="B1639" t="s">
        <v>15</v>
      </c>
      <c r="C1639" t="s">
        <v>103</v>
      </c>
      <c r="D1639" t="s">
        <v>106</v>
      </c>
      <c r="E1639" t="s">
        <v>468</v>
      </c>
      <c r="F1639">
        <v>505927</v>
      </c>
    </row>
    <row r="1640" spans="1:6" x14ac:dyDescent="0.25">
      <c r="A1640" t="s">
        <v>291</v>
      </c>
      <c r="B1640" t="s">
        <v>15</v>
      </c>
      <c r="C1640" t="s">
        <v>103</v>
      </c>
      <c r="D1640" t="s">
        <v>106</v>
      </c>
      <c r="E1640" t="s">
        <v>468</v>
      </c>
      <c r="F1640">
        <v>505927</v>
      </c>
    </row>
    <row r="1641" spans="1:6" x14ac:dyDescent="0.25">
      <c r="A1641" t="s">
        <v>291</v>
      </c>
      <c r="B1641" t="s">
        <v>15</v>
      </c>
      <c r="C1641" t="s">
        <v>103</v>
      </c>
      <c r="D1641" t="s">
        <v>109</v>
      </c>
      <c r="E1641" t="s">
        <v>464</v>
      </c>
      <c r="F1641">
        <v>505927</v>
      </c>
    </row>
    <row r="1642" spans="1:6" x14ac:dyDescent="0.25">
      <c r="A1642" t="s">
        <v>291</v>
      </c>
      <c r="B1642" t="s">
        <v>15</v>
      </c>
      <c r="C1642" t="s">
        <v>103</v>
      </c>
      <c r="D1642" t="s">
        <v>109</v>
      </c>
      <c r="E1642" t="s">
        <v>469</v>
      </c>
      <c r="F1642">
        <v>505927</v>
      </c>
    </row>
    <row r="1643" spans="1:6" x14ac:dyDescent="0.25">
      <c r="A1643" t="s">
        <v>291</v>
      </c>
      <c r="B1643" t="s">
        <v>15</v>
      </c>
      <c r="C1643" t="s">
        <v>103</v>
      </c>
      <c r="D1643" t="s">
        <v>106</v>
      </c>
      <c r="E1643" t="s">
        <v>460</v>
      </c>
      <c r="F1643">
        <v>505927</v>
      </c>
    </row>
    <row r="1644" spans="1:6" x14ac:dyDescent="0.25">
      <c r="A1644" t="s">
        <v>291</v>
      </c>
      <c r="B1644" t="s">
        <v>15</v>
      </c>
      <c r="C1644" t="s">
        <v>103</v>
      </c>
      <c r="D1644" t="s">
        <v>109</v>
      </c>
      <c r="E1644" t="s">
        <v>461</v>
      </c>
      <c r="F1644">
        <v>505927</v>
      </c>
    </row>
    <row r="1645" spans="1:6" x14ac:dyDescent="0.25">
      <c r="A1645" t="s">
        <v>291</v>
      </c>
      <c r="B1645" t="s">
        <v>15</v>
      </c>
      <c r="C1645" t="s">
        <v>103</v>
      </c>
      <c r="D1645" t="s">
        <v>109</v>
      </c>
      <c r="E1645" t="s">
        <v>461</v>
      </c>
      <c r="F1645">
        <v>505927</v>
      </c>
    </row>
    <row r="1646" spans="1:6" x14ac:dyDescent="0.25">
      <c r="A1646" t="s">
        <v>291</v>
      </c>
      <c r="B1646" t="s">
        <v>15</v>
      </c>
      <c r="C1646" t="s">
        <v>103</v>
      </c>
      <c r="D1646" t="s">
        <v>106</v>
      </c>
      <c r="E1646" t="s">
        <v>468</v>
      </c>
      <c r="F1646">
        <v>505927</v>
      </c>
    </row>
    <row r="1647" spans="1:6" x14ac:dyDescent="0.25">
      <c r="A1647" t="s">
        <v>291</v>
      </c>
      <c r="B1647" t="s">
        <v>15</v>
      </c>
      <c r="C1647" t="s">
        <v>103</v>
      </c>
      <c r="D1647" t="s">
        <v>106</v>
      </c>
      <c r="E1647" t="s">
        <v>468</v>
      </c>
      <c r="F1647">
        <v>505927</v>
      </c>
    </row>
    <row r="1648" spans="1:6" x14ac:dyDescent="0.25">
      <c r="A1648" t="s">
        <v>288</v>
      </c>
      <c r="B1648" t="s">
        <v>15</v>
      </c>
      <c r="C1648" t="s">
        <v>103</v>
      </c>
      <c r="D1648" t="s">
        <v>109</v>
      </c>
      <c r="E1648" t="s">
        <v>461</v>
      </c>
      <c r="F1648">
        <v>505927</v>
      </c>
    </row>
    <row r="1649" spans="1:6" x14ac:dyDescent="0.25">
      <c r="A1649" t="s">
        <v>291</v>
      </c>
      <c r="B1649" t="s">
        <v>15</v>
      </c>
      <c r="C1649" t="s">
        <v>103</v>
      </c>
      <c r="D1649" t="s">
        <v>109</v>
      </c>
      <c r="E1649" t="s">
        <v>461</v>
      </c>
      <c r="F1649">
        <v>505927</v>
      </c>
    </row>
    <row r="1650" spans="1:6" x14ac:dyDescent="0.25">
      <c r="A1650" t="s">
        <v>291</v>
      </c>
      <c r="B1650" t="s">
        <v>15</v>
      </c>
      <c r="C1650" t="s">
        <v>103</v>
      </c>
      <c r="D1650" t="s">
        <v>109</v>
      </c>
      <c r="E1650" t="s">
        <v>464</v>
      </c>
      <c r="F1650">
        <v>505927</v>
      </c>
    </row>
    <row r="1651" spans="1:6" x14ac:dyDescent="0.25">
      <c r="A1651" t="s">
        <v>291</v>
      </c>
      <c r="B1651" t="s">
        <v>15</v>
      </c>
      <c r="C1651" t="s">
        <v>103</v>
      </c>
      <c r="D1651" t="s">
        <v>106</v>
      </c>
      <c r="E1651" t="s">
        <v>473</v>
      </c>
      <c r="F1651">
        <v>505927</v>
      </c>
    </row>
    <row r="1652" spans="1:6" x14ac:dyDescent="0.25">
      <c r="A1652" t="s">
        <v>291</v>
      </c>
      <c r="B1652" t="s">
        <v>15</v>
      </c>
      <c r="C1652" t="s">
        <v>103</v>
      </c>
      <c r="D1652" t="s">
        <v>106</v>
      </c>
      <c r="E1652" t="s">
        <v>463</v>
      </c>
      <c r="F1652">
        <v>505927</v>
      </c>
    </row>
    <row r="1653" spans="1:6" x14ac:dyDescent="0.25">
      <c r="A1653" t="s">
        <v>291</v>
      </c>
      <c r="B1653" t="s">
        <v>15</v>
      </c>
      <c r="C1653" t="s">
        <v>103</v>
      </c>
      <c r="D1653" t="s">
        <v>106</v>
      </c>
      <c r="E1653" t="s">
        <v>463</v>
      </c>
      <c r="F1653">
        <v>505927</v>
      </c>
    </row>
    <row r="1654" spans="1:6" x14ac:dyDescent="0.25">
      <c r="A1654" t="s">
        <v>291</v>
      </c>
      <c r="B1654" t="s">
        <v>15</v>
      </c>
      <c r="C1654" t="s">
        <v>103</v>
      </c>
      <c r="D1654" t="s">
        <v>106</v>
      </c>
      <c r="E1654" t="s">
        <v>463</v>
      </c>
      <c r="F1654">
        <v>505927</v>
      </c>
    </row>
    <row r="1655" spans="1:6" x14ac:dyDescent="0.25">
      <c r="A1655" t="s">
        <v>291</v>
      </c>
      <c r="B1655" t="s">
        <v>15</v>
      </c>
      <c r="C1655" t="s">
        <v>103</v>
      </c>
      <c r="D1655" t="s">
        <v>106</v>
      </c>
      <c r="E1655" t="s">
        <v>463</v>
      </c>
      <c r="F1655">
        <v>505927</v>
      </c>
    </row>
    <row r="1656" spans="1:6" x14ac:dyDescent="0.25">
      <c r="A1656" t="s">
        <v>291</v>
      </c>
      <c r="B1656" t="s">
        <v>15</v>
      </c>
      <c r="C1656" t="s">
        <v>103</v>
      </c>
      <c r="D1656" t="s">
        <v>106</v>
      </c>
      <c r="E1656" t="s">
        <v>460</v>
      </c>
      <c r="F1656">
        <v>505927</v>
      </c>
    </row>
    <row r="1657" spans="1:6" x14ac:dyDescent="0.25">
      <c r="A1657" t="s">
        <v>291</v>
      </c>
      <c r="B1657" t="s">
        <v>15</v>
      </c>
      <c r="C1657" t="s">
        <v>103</v>
      </c>
      <c r="D1657" t="s">
        <v>106</v>
      </c>
      <c r="E1657" t="s">
        <v>468</v>
      </c>
      <c r="F1657">
        <v>505927</v>
      </c>
    </row>
    <row r="1658" spans="1:6" x14ac:dyDescent="0.25">
      <c r="A1658" t="s">
        <v>291</v>
      </c>
      <c r="B1658" t="s">
        <v>15</v>
      </c>
      <c r="C1658" t="s">
        <v>103</v>
      </c>
      <c r="D1658" t="s">
        <v>109</v>
      </c>
      <c r="E1658" t="s">
        <v>464</v>
      </c>
      <c r="F1658">
        <v>505927</v>
      </c>
    </row>
    <row r="1659" spans="1:6" x14ac:dyDescent="0.25">
      <c r="A1659" t="s">
        <v>291</v>
      </c>
      <c r="B1659" t="s">
        <v>15</v>
      </c>
      <c r="C1659" t="s">
        <v>103</v>
      </c>
      <c r="D1659" t="s">
        <v>109</v>
      </c>
      <c r="E1659" t="s">
        <v>461</v>
      </c>
      <c r="F1659">
        <v>505927</v>
      </c>
    </row>
    <row r="1660" spans="1:6" x14ac:dyDescent="0.25">
      <c r="A1660" t="s">
        <v>291</v>
      </c>
      <c r="B1660" t="s">
        <v>15</v>
      </c>
      <c r="C1660" t="s">
        <v>103</v>
      </c>
      <c r="D1660" t="s">
        <v>106</v>
      </c>
      <c r="E1660" t="s">
        <v>463</v>
      </c>
      <c r="F1660">
        <v>505927</v>
      </c>
    </row>
    <row r="1661" spans="1:6" x14ac:dyDescent="0.25">
      <c r="A1661" t="s">
        <v>291</v>
      </c>
      <c r="B1661" t="s">
        <v>15</v>
      </c>
      <c r="C1661" t="s">
        <v>103</v>
      </c>
      <c r="D1661" t="s">
        <v>108</v>
      </c>
      <c r="E1661" t="s">
        <v>475</v>
      </c>
      <c r="F1661">
        <v>505927</v>
      </c>
    </row>
    <row r="1662" spans="1:6" x14ac:dyDescent="0.25">
      <c r="A1662" t="s">
        <v>291</v>
      </c>
      <c r="B1662" t="s">
        <v>15</v>
      </c>
      <c r="C1662" t="s">
        <v>103</v>
      </c>
      <c r="D1662" t="s">
        <v>109</v>
      </c>
      <c r="E1662" t="s">
        <v>482</v>
      </c>
      <c r="F1662">
        <v>505927</v>
      </c>
    </row>
    <row r="1663" spans="1:6" x14ac:dyDescent="0.25">
      <c r="A1663" t="s">
        <v>291</v>
      </c>
      <c r="B1663" t="s">
        <v>15</v>
      </c>
      <c r="C1663" t="s">
        <v>103</v>
      </c>
      <c r="D1663" t="s">
        <v>109</v>
      </c>
      <c r="E1663" t="s">
        <v>469</v>
      </c>
      <c r="F1663">
        <v>505927</v>
      </c>
    </row>
    <row r="1664" spans="1:6" x14ac:dyDescent="0.25">
      <c r="A1664" t="s">
        <v>291</v>
      </c>
      <c r="B1664" t="s">
        <v>15</v>
      </c>
      <c r="C1664" t="s">
        <v>103</v>
      </c>
      <c r="D1664" t="s">
        <v>106</v>
      </c>
      <c r="E1664" t="s">
        <v>468</v>
      </c>
      <c r="F1664">
        <v>505927</v>
      </c>
    </row>
    <row r="1665" spans="1:6" x14ac:dyDescent="0.25">
      <c r="A1665" t="s">
        <v>291</v>
      </c>
      <c r="B1665" t="s">
        <v>15</v>
      </c>
      <c r="C1665" t="s">
        <v>103</v>
      </c>
      <c r="D1665" t="s">
        <v>106</v>
      </c>
      <c r="E1665" t="s">
        <v>468</v>
      </c>
      <c r="F1665">
        <v>505927</v>
      </c>
    </row>
    <row r="1666" spans="1:6" x14ac:dyDescent="0.25">
      <c r="A1666" t="s">
        <v>291</v>
      </c>
      <c r="B1666" t="s">
        <v>15</v>
      </c>
      <c r="C1666" t="s">
        <v>103</v>
      </c>
      <c r="D1666" t="s">
        <v>106</v>
      </c>
      <c r="E1666" t="s">
        <v>468</v>
      </c>
      <c r="F1666">
        <v>505927</v>
      </c>
    </row>
    <row r="1667" spans="1:6" x14ac:dyDescent="0.25">
      <c r="A1667" t="s">
        <v>291</v>
      </c>
      <c r="B1667" t="s">
        <v>15</v>
      </c>
      <c r="C1667" t="s">
        <v>103</v>
      </c>
      <c r="D1667" t="s">
        <v>106</v>
      </c>
      <c r="E1667" t="s">
        <v>468</v>
      </c>
      <c r="F1667">
        <v>505927</v>
      </c>
    </row>
    <row r="1668" spans="1:6" x14ac:dyDescent="0.25">
      <c r="A1668" t="s">
        <v>291</v>
      </c>
      <c r="B1668" t="s">
        <v>15</v>
      </c>
      <c r="C1668" t="s">
        <v>103</v>
      </c>
      <c r="D1668" t="s">
        <v>111</v>
      </c>
      <c r="E1668" t="s">
        <v>467</v>
      </c>
      <c r="F1668">
        <v>505927</v>
      </c>
    </row>
    <row r="1669" spans="1:6" x14ac:dyDescent="0.25">
      <c r="A1669" t="s">
        <v>291</v>
      </c>
      <c r="B1669" t="s">
        <v>15</v>
      </c>
      <c r="C1669" t="s">
        <v>103</v>
      </c>
      <c r="D1669" t="s">
        <v>106</v>
      </c>
      <c r="E1669" t="s">
        <v>473</v>
      </c>
      <c r="F1669">
        <v>505927</v>
      </c>
    </row>
    <row r="1670" spans="1:6" x14ac:dyDescent="0.25">
      <c r="A1670" t="s">
        <v>291</v>
      </c>
      <c r="B1670" t="s">
        <v>15</v>
      </c>
      <c r="C1670" t="s">
        <v>103</v>
      </c>
      <c r="D1670" t="s">
        <v>106</v>
      </c>
      <c r="E1670" t="s">
        <v>463</v>
      </c>
      <c r="F1670">
        <v>505927</v>
      </c>
    </row>
    <row r="1671" spans="1:6" x14ac:dyDescent="0.25">
      <c r="A1671" t="s">
        <v>291</v>
      </c>
      <c r="B1671" t="s">
        <v>15</v>
      </c>
      <c r="C1671" t="s">
        <v>103</v>
      </c>
      <c r="D1671" t="s">
        <v>106</v>
      </c>
      <c r="E1671" t="s">
        <v>468</v>
      </c>
      <c r="F1671">
        <v>505927</v>
      </c>
    </row>
    <row r="1672" spans="1:6" x14ac:dyDescent="0.25">
      <c r="A1672" t="s">
        <v>291</v>
      </c>
      <c r="B1672" t="s">
        <v>15</v>
      </c>
      <c r="C1672" t="s">
        <v>103</v>
      </c>
      <c r="D1672" t="s">
        <v>109</v>
      </c>
      <c r="E1672" t="s">
        <v>462</v>
      </c>
      <c r="F1672">
        <v>505927</v>
      </c>
    </row>
    <row r="1673" spans="1:6" x14ac:dyDescent="0.25">
      <c r="A1673" t="s">
        <v>291</v>
      </c>
      <c r="B1673" t="s">
        <v>15</v>
      </c>
      <c r="C1673" t="s">
        <v>103</v>
      </c>
      <c r="D1673" t="s">
        <v>109</v>
      </c>
      <c r="E1673" t="s">
        <v>469</v>
      </c>
      <c r="F1673">
        <v>505927</v>
      </c>
    </row>
    <row r="1674" spans="1:6" x14ac:dyDescent="0.25">
      <c r="A1674" t="s">
        <v>291</v>
      </c>
      <c r="B1674" t="s">
        <v>15</v>
      </c>
      <c r="C1674" t="s">
        <v>103</v>
      </c>
      <c r="D1674" t="s">
        <v>109</v>
      </c>
      <c r="E1674" t="s">
        <v>461</v>
      </c>
      <c r="F1674">
        <v>505927</v>
      </c>
    </row>
    <row r="1675" spans="1:6" x14ac:dyDescent="0.25">
      <c r="A1675" t="s">
        <v>291</v>
      </c>
      <c r="B1675" t="s">
        <v>15</v>
      </c>
      <c r="C1675" t="s">
        <v>103</v>
      </c>
      <c r="D1675" t="s">
        <v>106</v>
      </c>
      <c r="E1675" t="s">
        <v>468</v>
      </c>
      <c r="F1675">
        <v>505927</v>
      </c>
    </row>
    <row r="1676" spans="1:6" x14ac:dyDescent="0.25">
      <c r="A1676" t="s">
        <v>291</v>
      </c>
      <c r="B1676" t="s">
        <v>15</v>
      </c>
      <c r="C1676" t="s">
        <v>103</v>
      </c>
      <c r="D1676" t="s">
        <v>106</v>
      </c>
      <c r="E1676" t="s">
        <v>463</v>
      </c>
      <c r="F1676">
        <v>505927</v>
      </c>
    </row>
    <row r="1677" spans="1:6" x14ac:dyDescent="0.25">
      <c r="A1677" t="s">
        <v>291</v>
      </c>
      <c r="B1677" t="s">
        <v>15</v>
      </c>
      <c r="C1677" t="s">
        <v>103</v>
      </c>
      <c r="D1677" t="s">
        <v>106</v>
      </c>
      <c r="E1677" t="s">
        <v>483</v>
      </c>
      <c r="F1677">
        <v>505927</v>
      </c>
    </row>
    <row r="1678" spans="1:6" x14ac:dyDescent="0.25">
      <c r="A1678" t="s">
        <v>291</v>
      </c>
      <c r="B1678" t="s">
        <v>15</v>
      </c>
      <c r="C1678" t="s">
        <v>103</v>
      </c>
      <c r="D1678" t="s">
        <v>109</v>
      </c>
      <c r="E1678" t="s">
        <v>461</v>
      </c>
      <c r="F1678">
        <v>505927</v>
      </c>
    </row>
    <row r="1679" spans="1:6" x14ac:dyDescent="0.25">
      <c r="A1679" t="s">
        <v>291</v>
      </c>
      <c r="B1679" t="s">
        <v>15</v>
      </c>
      <c r="C1679" t="s">
        <v>103</v>
      </c>
      <c r="D1679" t="s">
        <v>106</v>
      </c>
      <c r="E1679" t="s">
        <v>458</v>
      </c>
      <c r="F1679">
        <v>505927</v>
      </c>
    </row>
    <row r="1680" spans="1:6" x14ac:dyDescent="0.25">
      <c r="A1680" t="s">
        <v>291</v>
      </c>
      <c r="B1680" t="s">
        <v>15</v>
      </c>
      <c r="C1680" t="s">
        <v>103</v>
      </c>
      <c r="D1680" t="s">
        <v>110</v>
      </c>
      <c r="E1680" t="s">
        <v>472</v>
      </c>
      <c r="F1680">
        <v>505927</v>
      </c>
    </row>
    <row r="1681" spans="1:6" x14ac:dyDescent="0.25">
      <c r="A1681" t="s">
        <v>291</v>
      </c>
      <c r="B1681" t="s">
        <v>15</v>
      </c>
      <c r="C1681" t="s">
        <v>103</v>
      </c>
      <c r="D1681" t="s">
        <v>105</v>
      </c>
      <c r="E1681" t="s">
        <v>476</v>
      </c>
      <c r="F1681">
        <v>505927</v>
      </c>
    </row>
    <row r="1682" spans="1:6" x14ac:dyDescent="0.25">
      <c r="A1682" t="s">
        <v>291</v>
      </c>
      <c r="B1682" t="s">
        <v>15</v>
      </c>
      <c r="C1682" t="s">
        <v>103</v>
      </c>
      <c r="D1682" t="s">
        <v>106</v>
      </c>
      <c r="E1682" t="s">
        <v>460</v>
      </c>
      <c r="F1682">
        <v>505927</v>
      </c>
    </row>
    <row r="1683" spans="1:6" x14ac:dyDescent="0.25">
      <c r="A1683" t="s">
        <v>291</v>
      </c>
      <c r="B1683" t="s">
        <v>15</v>
      </c>
      <c r="C1683" t="s">
        <v>103</v>
      </c>
      <c r="D1683" t="s">
        <v>110</v>
      </c>
      <c r="E1683" t="s">
        <v>472</v>
      </c>
      <c r="F1683">
        <v>505927</v>
      </c>
    </row>
    <row r="1684" spans="1:6" x14ac:dyDescent="0.25">
      <c r="A1684" t="s">
        <v>291</v>
      </c>
      <c r="B1684" t="s">
        <v>15</v>
      </c>
      <c r="C1684" t="s">
        <v>103</v>
      </c>
      <c r="D1684" t="s">
        <v>109</v>
      </c>
      <c r="E1684" t="s">
        <v>461</v>
      </c>
      <c r="F1684">
        <v>505927</v>
      </c>
    </row>
    <row r="1685" spans="1:6" x14ac:dyDescent="0.25">
      <c r="A1685" t="s">
        <v>291</v>
      </c>
      <c r="B1685" t="s">
        <v>15</v>
      </c>
      <c r="C1685" t="s">
        <v>103</v>
      </c>
      <c r="D1685" t="s">
        <v>106</v>
      </c>
      <c r="E1685" t="s">
        <v>463</v>
      </c>
      <c r="F1685">
        <v>505927</v>
      </c>
    </row>
    <row r="1686" spans="1:6" x14ac:dyDescent="0.25">
      <c r="A1686" t="s">
        <v>291</v>
      </c>
      <c r="B1686" t="s">
        <v>15</v>
      </c>
      <c r="C1686" t="s">
        <v>103</v>
      </c>
      <c r="D1686" t="s">
        <v>106</v>
      </c>
      <c r="E1686" t="s">
        <v>460</v>
      </c>
      <c r="F1686">
        <v>505927</v>
      </c>
    </row>
    <row r="1687" spans="1:6" x14ac:dyDescent="0.25">
      <c r="A1687" t="s">
        <v>291</v>
      </c>
      <c r="B1687" t="s">
        <v>15</v>
      </c>
      <c r="C1687" t="s">
        <v>103</v>
      </c>
      <c r="D1687" t="s">
        <v>108</v>
      </c>
      <c r="E1687" t="s">
        <v>475</v>
      </c>
      <c r="F1687">
        <v>505927</v>
      </c>
    </row>
    <row r="1688" spans="1:6" x14ac:dyDescent="0.25">
      <c r="A1688" t="s">
        <v>291</v>
      </c>
      <c r="B1688" t="s">
        <v>15</v>
      </c>
      <c r="C1688" t="s">
        <v>103</v>
      </c>
      <c r="D1688" t="s">
        <v>109</v>
      </c>
      <c r="E1688" t="s">
        <v>461</v>
      </c>
      <c r="F1688">
        <v>505927</v>
      </c>
    </row>
    <row r="1689" spans="1:6" x14ac:dyDescent="0.25">
      <c r="A1689" t="s">
        <v>291</v>
      </c>
      <c r="B1689" t="s">
        <v>15</v>
      </c>
      <c r="C1689" t="s">
        <v>103</v>
      </c>
      <c r="D1689" t="s">
        <v>106</v>
      </c>
      <c r="E1689" t="s">
        <v>460</v>
      </c>
      <c r="F1689">
        <v>505927</v>
      </c>
    </row>
    <row r="1690" spans="1:6" x14ac:dyDescent="0.25">
      <c r="A1690" t="s">
        <v>291</v>
      </c>
      <c r="B1690" t="s">
        <v>15</v>
      </c>
      <c r="C1690" t="s">
        <v>103</v>
      </c>
      <c r="D1690" t="s">
        <v>111</v>
      </c>
      <c r="E1690" t="s">
        <v>467</v>
      </c>
      <c r="F1690">
        <v>505927</v>
      </c>
    </row>
    <row r="1691" spans="1:6" x14ac:dyDescent="0.25">
      <c r="A1691" t="s">
        <v>291</v>
      </c>
      <c r="B1691" t="s">
        <v>15</v>
      </c>
      <c r="C1691" t="s">
        <v>103</v>
      </c>
      <c r="D1691" t="s">
        <v>105</v>
      </c>
      <c r="E1691" t="s">
        <v>476</v>
      </c>
      <c r="F1691">
        <v>505927</v>
      </c>
    </row>
    <row r="1692" spans="1:6" x14ac:dyDescent="0.25">
      <c r="A1692" t="s">
        <v>291</v>
      </c>
      <c r="B1692" t="s">
        <v>15</v>
      </c>
      <c r="C1692" t="s">
        <v>103</v>
      </c>
      <c r="D1692" t="s">
        <v>106</v>
      </c>
      <c r="E1692" t="s">
        <v>460</v>
      </c>
      <c r="F1692">
        <v>505927</v>
      </c>
    </row>
    <row r="1693" spans="1:6" x14ac:dyDescent="0.25">
      <c r="A1693" t="s">
        <v>291</v>
      </c>
      <c r="B1693" t="s">
        <v>15</v>
      </c>
      <c r="C1693" t="s">
        <v>103</v>
      </c>
      <c r="D1693" t="s">
        <v>106</v>
      </c>
      <c r="E1693" t="s">
        <v>460</v>
      </c>
      <c r="F1693">
        <v>505927</v>
      </c>
    </row>
    <row r="1694" spans="1:6" x14ac:dyDescent="0.25">
      <c r="A1694" t="s">
        <v>291</v>
      </c>
      <c r="B1694" t="s">
        <v>15</v>
      </c>
      <c r="C1694" t="s">
        <v>103</v>
      </c>
      <c r="D1694" t="s">
        <v>106</v>
      </c>
      <c r="E1694" t="s">
        <v>460</v>
      </c>
      <c r="F1694">
        <v>505927</v>
      </c>
    </row>
    <row r="1695" spans="1:6" x14ac:dyDescent="0.25">
      <c r="A1695" t="s">
        <v>291</v>
      </c>
      <c r="B1695" t="s">
        <v>15</v>
      </c>
      <c r="C1695" t="s">
        <v>103</v>
      </c>
      <c r="D1695" t="s">
        <v>106</v>
      </c>
      <c r="E1695" t="s">
        <v>463</v>
      </c>
      <c r="F1695">
        <v>505927</v>
      </c>
    </row>
    <row r="1696" spans="1:6" x14ac:dyDescent="0.25">
      <c r="A1696" t="s">
        <v>291</v>
      </c>
      <c r="B1696" t="s">
        <v>15</v>
      </c>
      <c r="C1696" t="s">
        <v>103</v>
      </c>
      <c r="D1696" t="s">
        <v>106</v>
      </c>
      <c r="E1696" t="s">
        <v>463</v>
      </c>
      <c r="F1696">
        <v>505927</v>
      </c>
    </row>
    <row r="1697" spans="1:6" x14ac:dyDescent="0.25">
      <c r="A1697" t="s">
        <v>291</v>
      </c>
      <c r="B1697" t="s">
        <v>15</v>
      </c>
      <c r="C1697" t="s">
        <v>103</v>
      </c>
      <c r="D1697" t="s">
        <v>109</v>
      </c>
      <c r="E1697" t="s">
        <v>462</v>
      </c>
      <c r="F1697">
        <v>505927</v>
      </c>
    </row>
    <row r="1698" spans="1:6" x14ac:dyDescent="0.25">
      <c r="A1698" t="s">
        <v>286</v>
      </c>
      <c r="B1698" t="s">
        <v>15</v>
      </c>
      <c r="C1698" t="s">
        <v>113</v>
      </c>
      <c r="D1698" t="s">
        <v>114</v>
      </c>
      <c r="E1698" t="s">
        <v>484</v>
      </c>
      <c r="F1698">
        <v>599069</v>
      </c>
    </row>
    <row r="1699" spans="1:6" x14ac:dyDescent="0.25">
      <c r="A1699" t="s">
        <v>286</v>
      </c>
      <c r="B1699" t="s">
        <v>15</v>
      </c>
      <c r="C1699" t="s">
        <v>127</v>
      </c>
      <c r="D1699" t="s">
        <v>128</v>
      </c>
      <c r="E1699" t="s">
        <v>485</v>
      </c>
      <c r="F1699">
        <v>599077</v>
      </c>
    </row>
    <row r="1700" spans="1:6" x14ac:dyDescent="0.25">
      <c r="A1700" t="s">
        <v>286</v>
      </c>
      <c r="B1700" t="s">
        <v>15</v>
      </c>
      <c r="C1700" t="s">
        <v>127</v>
      </c>
      <c r="D1700" t="s">
        <v>128</v>
      </c>
      <c r="E1700" t="s">
        <v>485</v>
      </c>
      <c r="F1700">
        <v>599077</v>
      </c>
    </row>
    <row r="1701" spans="1:6" x14ac:dyDescent="0.25">
      <c r="A1701" t="s">
        <v>286</v>
      </c>
      <c r="B1701" t="s">
        <v>15</v>
      </c>
      <c r="C1701" t="s">
        <v>127</v>
      </c>
      <c r="D1701" t="s">
        <v>128</v>
      </c>
      <c r="E1701" t="s">
        <v>485</v>
      </c>
      <c r="F1701">
        <v>599077</v>
      </c>
    </row>
    <row r="1702" spans="1:6" x14ac:dyDescent="0.25">
      <c r="A1702" t="s">
        <v>290</v>
      </c>
      <c r="B1702" t="s">
        <v>15</v>
      </c>
      <c r="C1702" t="s">
        <v>127</v>
      </c>
      <c r="D1702" t="s">
        <v>128</v>
      </c>
      <c r="E1702" t="s">
        <v>485</v>
      </c>
      <c r="F1702">
        <v>599077</v>
      </c>
    </row>
    <row r="1703" spans="1:6" x14ac:dyDescent="0.25">
      <c r="A1703" t="s">
        <v>286</v>
      </c>
      <c r="B1703" t="s">
        <v>176</v>
      </c>
      <c r="C1703" t="s">
        <v>220</v>
      </c>
      <c r="D1703" t="s">
        <v>221</v>
      </c>
      <c r="E1703" t="s">
        <v>486</v>
      </c>
      <c r="F1703">
        <v>540684</v>
      </c>
    </row>
    <row r="1704" spans="1:6" x14ac:dyDescent="0.25">
      <c r="A1704" t="s">
        <v>286</v>
      </c>
      <c r="B1704" t="s">
        <v>176</v>
      </c>
      <c r="C1704" t="s">
        <v>220</v>
      </c>
      <c r="D1704" t="s">
        <v>221</v>
      </c>
      <c r="E1704" t="s">
        <v>486</v>
      </c>
      <c r="F1704">
        <v>540684</v>
      </c>
    </row>
    <row r="1705" spans="1:6" x14ac:dyDescent="0.25">
      <c r="A1705" t="s">
        <v>286</v>
      </c>
      <c r="B1705" t="s">
        <v>176</v>
      </c>
      <c r="C1705" t="s">
        <v>220</v>
      </c>
      <c r="D1705" t="s">
        <v>221</v>
      </c>
      <c r="E1705" t="s">
        <v>486</v>
      </c>
      <c r="F1705">
        <v>540684</v>
      </c>
    </row>
    <row r="1706" spans="1:6" x14ac:dyDescent="0.25">
      <c r="A1706" t="s">
        <v>286</v>
      </c>
      <c r="B1706" t="s">
        <v>176</v>
      </c>
      <c r="C1706" t="s">
        <v>220</v>
      </c>
      <c r="D1706" t="s">
        <v>221</v>
      </c>
      <c r="E1706" t="s">
        <v>486</v>
      </c>
      <c r="F1706">
        <v>540684</v>
      </c>
    </row>
    <row r="1707" spans="1:6" x14ac:dyDescent="0.25">
      <c r="A1707" t="s">
        <v>286</v>
      </c>
      <c r="B1707" t="s">
        <v>176</v>
      </c>
      <c r="C1707" t="s">
        <v>220</v>
      </c>
      <c r="D1707" t="s">
        <v>221</v>
      </c>
      <c r="E1707" t="s">
        <v>486</v>
      </c>
      <c r="F1707">
        <v>540684</v>
      </c>
    </row>
    <row r="1708" spans="1:6" x14ac:dyDescent="0.25">
      <c r="A1708" t="s">
        <v>288</v>
      </c>
      <c r="B1708" t="s">
        <v>176</v>
      </c>
      <c r="C1708" t="s">
        <v>220</v>
      </c>
      <c r="D1708" t="s">
        <v>221</v>
      </c>
      <c r="E1708" t="s">
        <v>486</v>
      </c>
      <c r="F1708">
        <v>540684</v>
      </c>
    </row>
    <row r="1709" spans="1:6" x14ac:dyDescent="0.25">
      <c r="A1709" t="s">
        <v>286</v>
      </c>
      <c r="B1709" t="s">
        <v>176</v>
      </c>
      <c r="C1709" t="s">
        <v>220</v>
      </c>
      <c r="D1709" t="s">
        <v>221</v>
      </c>
      <c r="E1709" t="s">
        <v>486</v>
      </c>
      <c r="F1709">
        <v>540684</v>
      </c>
    </row>
    <row r="1710" spans="1:6" x14ac:dyDescent="0.25">
      <c r="A1710" t="s">
        <v>286</v>
      </c>
      <c r="B1710" t="s">
        <v>176</v>
      </c>
      <c r="C1710" t="s">
        <v>220</v>
      </c>
      <c r="D1710" t="s">
        <v>222</v>
      </c>
      <c r="E1710" t="s">
        <v>487</v>
      </c>
      <c r="F1710">
        <v>540684</v>
      </c>
    </row>
    <row r="1711" spans="1:6" x14ac:dyDescent="0.25">
      <c r="A1711" t="s">
        <v>286</v>
      </c>
      <c r="B1711" t="s">
        <v>176</v>
      </c>
      <c r="C1711" t="s">
        <v>220</v>
      </c>
      <c r="D1711" t="s">
        <v>221</v>
      </c>
      <c r="E1711" t="s">
        <v>486</v>
      </c>
      <c r="F1711">
        <v>540684</v>
      </c>
    </row>
    <row r="1712" spans="1:6" x14ac:dyDescent="0.25">
      <c r="A1712" t="s">
        <v>290</v>
      </c>
      <c r="B1712" t="s">
        <v>176</v>
      </c>
      <c r="C1712" t="s">
        <v>220</v>
      </c>
      <c r="D1712" t="s">
        <v>221</v>
      </c>
      <c r="E1712" t="s">
        <v>486</v>
      </c>
      <c r="F1712">
        <v>540684</v>
      </c>
    </row>
    <row r="1713" spans="1:6" x14ac:dyDescent="0.25">
      <c r="A1713" t="s">
        <v>286</v>
      </c>
      <c r="B1713" t="s">
        <v>176</v>
      </c>
      <c r="C1713" t="s">
        <v>220</v>
      </c>
      <c r="D1713" t="s">
        <v>221</v>
      </c>
      <c r="E1713" t="s">
        <v>486</v>
      </c>
      <c r="F1713">
        <v>540684</v>
      </c>
    </row>
    <row r="1714" spans="1:6" x14ac:dyDescent="0.25">
      <c r="A1714" t="s">
        <v>286</v>
      </c>
      <c r="B1714" t="s">
        <v>176</v>
      </c>
      <c r="C1714" t="s">
        <v>220</v>
      </c>
      <c r="D1714" t="s">
        <v>221</v>
      </c>
      <c r="E1714" t="s">
        <v>486</v>
      </c>
      <c r="F1714">
        <v>540684</v>
      </c>
    </row>
    <row r="1715" spans="1:6" x14ac:dyDescent="0.25">
      <c r="A1715" t="s">
        <v>286</v>
      </c>
      <c r="B1715" t="s">
        <v>176</v>
      </c>
      <c r="C1715" t="s">
        <v>220</v>
      </c>
      <c r="D1715" t="s">
        <v>221</v>
      </c>
      <c r="E1715" t="s">
        <v>486</v>
      </c>
      <c r="F1715">
        <v>540684</v>
      </c>
    </row>
    <row r="1716" spans="1:6" x14ac:dyDescent="0.25">
      <c r="A1716" t="s">
        <v>286</v>
      </c>
      <c r="B1716" t="s">
        <v>176</v>
      </c>
      <c r="C1716" t="s">
        <v>220</v>
      </c>
      <c r="D1716" t="s">
        <v>221</v>
      </c>
      <c r="E1716" t="s">
        <v>486</v>
      </c>
      <c r="F1716">
        <v>540684</v>
      </c>
    </row>
    <row r="1717" spans="1:6" x14ac:dyDescent="0.25">
      <c r="A1717" t="s">
        <v>286</v>
      </c>
      <c r="B1717" t="s">
        <v>176</v>
      </c>
      <c r="C1717" t="s">
        <v>220</v>
      </c>
      <c r="D1717" t="s">
        <v>221</v>
      </c>
      <c r="E1717" t="s">
        <v>486</v>
      </c>
      <c r="F1717">
        <v>540684</v>
      </c>
    </row>
    <row r="1718" spans="1:6" x14ac:dyDescent="0.25">
      <c r="A1718" t="s">
        <v>288</v>
      </c>
      <c r="B1718" t="s">
        <v>176</v>
      </c>
      <c r="C1718" t="s">
        <v>220</v>
      </c>
      <c r="D1718" t="s">
        <v>221</v>
      </c>
      <c r="E1718" t="s">
        <v>486</v>
      </c>
      <c r="F1718">
        <v>540684</v>
      </c>
    </row>
    <row r="1719" spans="1:6" x14ac:dyDescent="0.25">
      <c r="A1719" t="s">
        <v>286</v>
      </c>
      <c r="B1719" t="s">
        <v>176</v>
      </c>
      <c r="C1719" t="s">
        <v>220</v>
      </c>
      <c r="D1719" t="s">
        <v>221</v>
      </c>
      <c r="E1719" t="s">
        <v>486</v>
      </c>
      <c r="F1719">
        <v>540684</v>
      </c>
    </row>
    <row r="1720" spans="1:6" x14ac:dyDescent="0.25">
      <c r="A1720" t="s">
        <v>290</v>
      </c>
      <c r="B1720" t="s">
        <v>176</v>
      </c>
      <c r="C1720" t="s">
        <v>220</v>
      </c>
      <c r="D1720" t="s">
        <v>221</v>
      </c>
      <c r="E1720" t="s">
        <v>486</v>
      </c>
      <c r="F1720">
        <v>540684</v>
      </c>
    </row>
    <row r="1721" spans="1:6" x14ac:dyDescent="0.25">
      <c r="A1721" t="s">
        <v>290</v>
      </c>
      <c r="B1721" t="s">
        <v>176</v>
      </c>
      <c r="C1721" t="s">
        <v>220</v>
      </c>
      <c r="D1721" t="s">
        <v>221</v>
      </c>
      <c r="E1721" t="s">
        <v>486</v>
      </c>
      <c r="F1721">
        <v>540684</v>
      </c>
    </row>
    <row r="1722" spans="1:6" x14ac:dyDescent="0.25">
      <c r="A1722" t="s">
        <v>290</v>
      </c>
      <c r="B1722" t="s">
        <v>176</v>
      </c>
      <c r="C1722" t="s">
        <v>220</v>
      </c>
      <c r="D1722" t="s">
        <v>221</v>
      </c>
      <c r="E1722" t="s">
        <v>486</v>
      </c>
      <c r="F1722">
        <v>540684</v>
      </c>
    </row>
    <row r="1723" spans="1:6" x14ac:dyDescent="0.25">
      <c r="A1723" t="s">
        <v>290</v>
      </c>
      <c r="B1723" t="s">
        <v>176</v>
      </c>
      <c r="C1723" t="s">
        <v>220</v>
      </c>
      <c r="D1723" t="s">
        <v>221</v>
      </c>
      <c r="E1723" t="s">
        <v>486</v>
      </c>
      <c r="F1723">
        <v>540684</v>
      </c>
    </row>
    <row r="1724" spans="1:6" x14ac:dyDescent="0.25">
      <c r="A1724" t="s">
        <v>290</v>
      </c>
      <c r="B1724" t="s">
        <v>176</v>
      </c>
      <c r="C1724" t="s">
        <v>220</v>
      </c>
      <c r="D1724" t="s">
        <v>221</v>
      </c>
      <c r="E1724" t="s">
        <v>486</v>
      </c>
      <c r="F1724">
        <v>540684</v>
      </c>
    </row>
    <row r="1725" spans="1:6" x14ac:dyDescent="0.25">
      <c r="A1725" t="s">
        <v>288</v>
      </c>
      <c r="B1725" t="s">
        <v>176</v>
      </c>
      <c r="C1725" t="s">
        <v>220</v>
      </c>
      <c r="D1725" t="s">
        <v>221</v>
      </c>
      <c r="E1725" t="s">
        <v>486</v>
      </c>
      <c r="F1725">
        <v>540684</v>
      </c>
    </row>
    <row r="1726" spans="1:6" x14ac:dyDescent="0.25">
      <c r="A1726" t="s">
        <v>292</v>
      </c>
      <c r="B1726" t="s">
        <v>176</v>
      </c>
      <c r="C1726" t="s">
        <v>220</v>
      </c>
      <c r="D1726" t="s">
        <v>221</v>
      </c>
      <c r="E1726" t="s">
        <v>486</v>
      </c>
      <c r="F1726">
        <v>540684</v>
      </c>
    </row>
    <row r="1727" spans="1:6" x14ac:dyDescent="0.25">
      <c r="A1727" t="s">
        <v>291</v>
      </c>
      <c r="B1727" t="s">
        <v>176</v>
      </c>
      <c r="C1727" t="s">
        <v>220</v>
      </c>
      <c r="D1727" t="s">
        <v>221</v>
      </c>
      <c r="E1727" t="s">
        <v>486</v>
      </c>
      <c r="F1727">
        <v>540684</v>
      </c>
    </row>
    <row r="1728" spans="1:6" x14ac:dyDescent="0.25">
      <c r="A1728" t="s">
        <v>290</v>
      </c>
      <c r="B1728" t="s">
        <v>176</v>
      </c>
      <c r="C1728" t="s">
        <v>220</v>
      </c>
      <c r="D1728" t="s">
        <v>221</v>
      </c>
      <c r="E1728" t="s">
        <v>486</v>
      </c>
      <c r="F1728">
        <v>540684</v>
      </c>
    </row>
    <row r="1729" spans="1:6" x14ac:dyDescent="0.25">
      <c r="A1729" t="s">
        <v>290</v>
      </c>
      <c r="B1729" t="s">
        <v>176</v>
      </c>
      <c r="C1729" t="s">
        <v>220</v>
      </c>
      <c r="D1729" t="s">
        <v>221</v>
      </c>
      <c r="E1729" t="s">
        <v>486</v>
      </c>
      <c r="F1729">
        <v>540684</v>
      </c>
    </row>
    <row r="1730" spans="1:6" x14ac:dyDescent="0.25">
      <c r="A1730" t="s">
        <v>291</v>
      </c>
      <c r="B1730" t="s">
        <v>176</v>
      </c>
      <c r="C1730" t="s">
        <v>220</v>
      </c>
      <c r="D1730" t="s">
        <v>222</v>
      </c>
      <c r="E1730" t="s">
        <v>487</v>
      </c>
      <c r="F1730">
        <v>540684</v>
      </c>
    </row>
    <row r="1731" spans="1:6" x14ac:dyDescent="0.25">
      <c r="A1731" t="s">
        <v>291</v>
      </c>
      <c r="B1731" t="s">
        <v>176</v>
      </c>
      <c r="C1731" t="s">
        <v>220</v>
      </c>
      <c r="D1731" t="s">
        <v>221</v>
      </c>
      <c r="E1731" t="s">
        <v>486</v>
      </c>
      <c r="F1731">
        <v>540684</v>
      </c>
    </row>
    <row r="1732" spans="1:6" x14ac:dyDescent="0.25">
      <c r="A1732" t="s">
        <v>291</v>
      </c>
      <c r="B1732" t="s">
        <v>176</v>
      </c>
      <c r="C1732" t="s">
        <v>220</v>
      </c>
      <c r="D1732" t="s">
        <v>221</v>
      </c>
      <c r="E1732" t="s">
        <v>486</v>
      </c>
      <c r="F1732">
        <v>540684</v>
      </c>
    </row>
    <row r="1733" spans="1:6" x14ac:dyDescent="0.25">
      <c r="A1733" t="s">
        <v>291</v>
      </c>
      <c r="B1733" t="s">
        <v>176</v>
      </c>
      <c r="C1733" t="s">
        <v>220</v>
      </c>
      <c r="D1733" t="s">
        <v>221</v>
      </c>
      <c r="E1733" t="s">
        <v>488</v>
      </c>
      <c r="F1733">
        <v>540684</v>
      </c>
    </row>
    <row r="1734" spans="1:6" x14ac:dyDescent="0.25">
      <c r="A1734" t="s">
        <v>290</v>
      </c>
      <c r="B1734" t="s">
        <v>176</v>
      </c>
      <c r="C1734" t="s">
        <v>243</v>
      </c>
      <c r="D1734" t="s">
        <v>244</v>
      </c>
      <c r="E1734" t="s">
        <v>489</v>
      </c>
      <c r="F1734">
        <v>541346</v>
      </c>
    </row>
    <row r="1735" spans="1:6" x14ac:dyDescent="0.25">
      <c r="A1735" t="s">
        <v>290</v>
      </c>
      <c r="B1735" t="s">
        <v>176</v>
      </c>
      <c r="C1735" t="s">
        <v>243</v>
      </c>
      <c r="D1735" t="s">
        <v>244</v>
      </c>
      <c r="E1735" t="s">
        <v>490</v>
      </c>
      <c r="F1735">
        <v>541346</v>
      </c>
    </row>
    <row r="1736" spans="1:6" x14ac:dyDescent="0.25">
      <c r="A1736" t="s">
        <v>290</v>
      </c>
      <c r="B1736" t="s">
        <v>176</v>
      </c>
      <c r="C1736" t="s">
        <v>243</v>
      </c>
      <c r="D1736" t="s">
        <v>244</v>
      </c>
      <c r="E1736" t="s">
        <v>490</v>
      </c>
      <c r="F1736">
        <v>541346</v>
      </c>
    </row>
    <row r="1737" spans="1:6" x14ac:dyDescent="0.25">
      <c r="A1737" t="s">
        <v>290</v>
      </c>
      <c r="B1737" t="s">
        <v>176</v>
      </c>
      <c r="C1737" t="s">
        <v>243</v>
      </c>
      <c r="D1737" t="s">
        <v>244</v>
      </c>
      <c r="E1737" t="s">
        <v>490</v>
      </c>
      <c r="F1737">
        <v>541346</v>
      </c>
    </row>
    <row r="1738" spans="1:6" x14ac:dyDescent="0.25">
      <c r="A1738" t="s">
        <v>286</v>
      </c>
      <c r="B1738" t="s">
        <v>15</v>
      </c>
      <c r="C1738" t="s">
        <v>133</v>
      </c>
      <c r="D1738" t="s">
        <v>134</v>
      </c>
      <c r="E1738" t="s">
        <v>491</v>
      </c>
      <c r="F1738">
        <v>599832</v>
      </c>
    </row>
    <row r="1739" spans="1:6" x14ac:dyDescent="0.25">
      <c r="A1739" t="s">
        <v>286</v>
      </c>
      <c r="B1739" t="s">
        <v>15</v>
      </c>
      <c r="C1739" t="s">
        <v>133</v>
      </c>
      <c r="D1739" t="s">
        <v>134</v>
      </c>
      <c r="E1739" t="s">
        <v>491</v>
      </c>
      <c r="F1739">
        <v>599832</v>
      </c>
    </row>
    <row r="1740" spans="1:6" x14ac:dyDescent="0.25">
      <c r="A1740" t="s">
        <v>286</v>
      </c>
      <c r="B1740" t="s">
        <v>176</v>
      </c>
      <c r="C1740" t="s">
        <v>225</v>
      </c>
      <c r="D1740" t="s">
        <v>226</v>
      </c>
      <c r="E1740" t="s">
        <v>492</v>
      </c>
      <c r="F1740">
        <v>553484</v>
      </c>
    </row>
    <row r="1741" spans="1:6" x14ac:dyDescent="0.25">
      <c r="A1741" t="s">
        <v>286</v>
      </c>
      <c r="B1741" t="s">
        <v>176</v>
      </c>
      <c r="C1741" t="s">
        <v>225</v>
      </c>
      <c r="D1741" t="s">
        <v>226</v>
      </c>
      <c r="E1741" t="s">
        <v>493</v>
      </c>
      <c r="F1741">
        <v>553484</v>
      </c>
    </row>
    <row r="1742" spans="1:6" x14ac:dyDescent="0.25">
      <c r="A1742" t="s">
        <v>286</v>
      </c>
      <c r="B1742" t="s">
        <v>176</v>
      </c>
      <c r="C1742" t="s">
        <v>225</v>
      </c>
      <c r="D1742" t="s">
        <v>226</v>
      </c>
      <c r="E1742" t="s">
        <v>492</v>
      </c>
      <c r="F1742">
        <v>553484</v>
      </c>
    </row>
    <row r="1743" spans="1:6" x14ac:dyDescent="0.25">
      <c r="A1743" t="s">
        <v>286</v>
      </c>
      <c r="B1743" t="s">
        <v>176</v>
      </c>
      <c r="C1743" t="s">
        <v>225</v>
      </c>
      <c r="D1743" t="s">
        <v>226</v>
      </c>
      <c r="E1743" t="s">
        <v>492</v>
      </c>
      <c r="F1743">
        <v>553484</v>
      </c>
    </row>
    <row r="1744" spans="1:6" x14ac:dyDescent="0.25">
      <c r="A1744" t="s">
        <v>286</v>
      </c>
      <c r="B1744" t="s">
        <v>176</v>
      </c>
      <c r="C1744" t="s">
        <v>225</v>
      </c>
      <c r="D1744" t="s">
        <v>226</v>
      </c>
      <c r="E1744" t="s">
        <v>492</v>
      </c>
      <c r="F1744">
        <v>553484</v>
      </c>
    </row>
    <row r="1745" spans="1:6" x14ac:dyDescent="0.25">
      <c r="A1745" t="s">
        <v>286</v>
      </c>
      <c r="B1745" t="s">
        <v>176</v>
      </c>
      <c r="C1745" t="s">
        <v>225</v>
      </c>
      <c r="D1745" t="s">
        <v>226</v>
      </c>
      <c r="E1745" t="s">
        <v>492</v>
      </c>
      <c r="F1745">
        <v>553484</v>
      </c>
    </row>
    <row r="1746" spans="1:6" x14ac:dyDescent="0.25">
      <c r="A1746" t="s">
        <v>286</v>
      </c>
      <c r="B1746" t="s">
        <v>176</v>
      </c>
      <c r="C1746" t="s">
        <v>225</v>
      </c>
      <c r="D1746" t="s">
        <v>227</v>
      </c>
      <c r="E1746" t="s">
        <v>494</v>
      </c>
      <c r="F1746">
        <v>553484</v>
      </c>
    </row>
    <row r="1747" spans="1:6" x14ac:dyDescent="0.25">
      <c r="A1747" t="s">
        <v>286</v>
      </c>
      <c r="B1747" t="s">
        <v>176</v>
      </c>
      <c r="C1747" t="s">
        <v>225</v>
      </c>
      <c r="D1747" t="s">
        <v>226</v>
      </c>
      <c r="E1747" t="s">
        <v>492</v>
      </c>
      <c r="F1747">
        <v>553484</v>
      </c>
    </row>
    <row r="1748" spans="1:6" x14ac:dyDescent="0.25">
      <c r="A1748" t="s">
        <v>286</v>
      </c>
      <c r="B1748" t="s">
        <v>176</v>
      </c>
      <c r="C1748" t="s">
        <v>225</v>
      </c>
      <c r="D1748" t="s">
        <v>227</v>
      </c>
      <c r="E1748" t="s">
        <v>494</v>
      </c>
      <c r="F1748">
        <v>553484</v>
      </c>
    </row>
    <row r="1749" spans="1:6" x14ac:dyDescent="0.25">
      <c r="A1749" t="s">
        <v>290</v>
      </c>
      <c r="B1749" t="s">
        <v>176</v>
      </c>
      <c r="C1749" t="s">
        <v>225</v>
      </c>
      <c r="D1749" t="s">
        <v>226</v>
      </c>
      <c r="E1749" t="s">
        <v>492</v>
      </c>
      <c r="F1749">
        <v>553484</v>
      </c>
    </row>
    <row r="1750" spans="1:6" x14ac:dyDescent="0.25">
      <c r="A1750" t="s">
        <v>286</v>
      </c>
      <c r="B1750" t="s">
        <v>176</v>
      </c>
      <c r="C1750" t="s">
        <v>225</v>
      </c>
      <c r="D1750" t="s">
        <v>226</v>
      </c>
      <c r="E1750" t="s">
        <v>493</v>
      </c>
      <c r="F1750">
        <v>553484</v>
      </c>
    </row>
    <row r="1751" spans="1:6" x14ac:dyDescent="0.25">
      <c r="A1751" t="s">
        <v>286</v>
      </c>
      <c r="B1751" t="s">
        <v>176</v>
      </c>
      <c r="C1751" t="s">
        <v>225</v>
      </c>
      <c r="D1751" t="s">
        <v>226</v>
      </c>
      <c r="E1751" t="s">
        <v>493</v>
      </c>
      <c r="F1751">
        <v>553484</v>
      </c>
    </row>
    <row r="1752" spans="1:6" x14ac:dyDescent="0.25">
      <c r="A1752" t="s">
        <v>290</v>
      </c>
      <c r="B1752" t="s">
        <v>176</v>
      </c>
      <c r="C1752" t="s">
        <v>225</v>
      </c>
      <c r="D1752" t="s">
        <v>226</v>
      </c>
      <c r="E1752" t="s">
        <v>493</v>
      </c>
      <c r="F1752">
        <v>553484</v>
      </c>
    </row>
    <row r="1753" spans="1:6" x14ac:dyDescent="0.25">
      <c r="A1753" t="s">
        <v>290</v>
      </c>
      <c r="B1753" t="s">
        <v>176</v>
      </c>
      <c r="C1753" t="s">
        <v>225</v>
      </c>
      <c r="D1753" t="s">
        <v>226</v>
      </c>
      <c r="E1753" t="s">
        <v>493</v>
      </c>
      <c r="F1753">
        <v>553484</v>
      </c>
    </row>
    <row r="1754" spans="1:6" x14ac:dyDescent="0.25">
      <c r="A1754" t="s">
        <v>286</v>
      </c>
      <c r="B1754" t="s">
        <v>176</v>
      </c>
      <c r="C1754" t="s">
        <v>225</v>
      </c>
      <c r="D1754" t="s">
        <v>226</v>
      </c>
      <c r="E1754" t="s">
        <v>493</v>
      </c>
      <c r="F1754">
        <v>553484</v>
      </c>
    </row>
    <row r="1755" spans="1:6" x14ac:dyDescent="0.25">
      <c r="A1755" t="s">
        <v>292</v>
      </c>
      <c r="B1755" t="s">
        <v>176</v>
      </c>
      <c r="C1755" t="s">
        <v>225</v>
      </c>
      <c r="D1755" t="s">
        <v>226</v>
      </c>
      <c r="E1755" t="s">
        <v>493</v>
      </c>
      <c r="F1755">
        <v>553484</v>
      </c>
    </row>
    <row r="1756" spans="1:6" x14ac:dyDescent="0.25">
      <c r="A1756" t="s">
        <v>290</v>
      </c>
      <c r="B1756" t="s">
        <v>176</v>
      </c>
      <c r="C1756" t="s">
        <v>225</v>
      </c>
      <c r="D1756" t="s">
        <v>226</v>
      </c>
      <c r="E1756" t="s">
        <v>495</v>
      </c>
      <c r="F1756">
        <v>553484</v>
      </c>
    </row>
    <row r="1757" spans="1:6" x14ac:dyDescent="0.25">
      <c r="A1757" t="s">
        <v>290</v>
      </c>
      <c r="B1757" t="s">
        <v>176</v>
      </c>
      <c r="C1757" t="s">
        <v>225</v>
      </c>
      <c r="D1757" t="s">
        <v>226</v>
      </c>
      <c r="E1757" t="s">
        <v>493</v>
      </c>
      <c r="F1757">
        <v>553484</v>
      </c>
    </row>
    <row r="1758" spans="1:6" x14ac:dyDescent="0.25">
      <c r="A1758" t="s">
        <v>290</v>
      </c>
      <c r="B1758" t="s">
        <v>176</v>
      </c>
      <c r="C1758" t="s">
        <v>225</v>
      </c>
      <c r="D1758" t="s">
        <v>226</v>
      </c>
      <c r="E1758" t="s">
        <v>493</v>
      </c>
      <c r="F1758">
        <v>553484</v>
      </c>
    </row>
    <row r="1759" spans="1:6" x14ac:dyDescent="0.25">
      <c r="A1759" t="s">
        <v>290</v>
      </c>
      <c r="B1759" t="s">
        <v>176</v>
      </c>
      <c r="C1759" t="s">
        <v>225</v>
      </c>
      <c r="D1759" t="s">
        <v>226</v>
      </c>
      <c r="E1759" t="s">
        <v>492</v>
      </c>
      <c r="F1759">
        <v>553484</v>
      </c>
    </row>
    <row r="1760" spans="1:6" x14ac:dyDescent="0.25">
      <c r="A1760" t="s">
        <v>290</v>
      </c>
      <c r="B1760" t="s">
        <v>176</v>
      </c>
      <c r="C1760" t="s">
        <v>225</v>
      </c>
      <c r="D1760" t="s">
        <v>226</v>
      </c>
      <c r="E1760" t="s">
        <v>493</v>
      </c>
      <c r="F1760">
        <v>553484</v>
      </c>
    </row>
    <row r="1761" spans="1:6" x14ac:dyDescent="0.25">
      <c r="A1761" t="s">
        <v>290</v>
      </c>
      <c r="B1761" t="s">
        <v>176</v>
      </c>
      <c r="C1761" t="s">
        <v>225</v>
      </c>
      <c r="D1761" t="s">
        <v>226</v>
      </c>
      <c r="E1761" t="s">
        <v>492</v>
      </c>
      <c r="F1761">
        <v>553484</v>
      </c>
    </row>
    <row r="1762" spans="1:6" x14ac:dyDescent="0.25">
      <c r="A1762" t="s">
        <v>290</v>
      </c>
      <c r="B1762" t="s">
        <v>176</v>
      </c>
      <c r="C1762" t="s">
        <v>225</v>
      </c>
      <c r="D1762" t="s">
        <v>226</v>
      </c>
      <c r="E1762" t="s">
        <v>493</v>
      </c>
      <c r="F1762">
        <v>553484</v>
      </c>
    </row>
    <row r="1763" spans="1:6" x14ac:dyDescent="0.25">
      <c r="A1763" t="s">
        <v>290</v>
      </c>
      <c r="B1763" t="s">
        <v>176</v>
      </c>
      <c r="C1763" t="s">
        <v>225</v>
      </c>
      <c r="D1763" t="s">
        <v>226</v>
      </c>
      <c r="E1763" t="s">
        <v>493</v>
      </c>
      <c r="F1763">
        <v>553484</v>
      </c>
    </row>
    <row r="1764" spans="1:6" x14ac:dyDescent="0.25">
      <c r="A1764" t="s">
        <v>290</v>
      </c>
      <c r="B1764" t="s">
        <v>176</v>
      </c>
      <c r="C1764" t="s">
        <v>225</v>
      </c>
      <c r="D1764" t="s">
        <v>227</v>
      </c>
      <c r="E1764" t="s">
        <v>494</v>
      </c>
      <c r="F1764">
        <v>553484</v>
      </c>
    </row>
    <row r="1765" spans="1:6" x14ac:dyDescent="0.25">
      <c r="A1765" t="s">
        <v>290</v>
      </c>
      <c r="B1765" t="s">
        <v>176</v>
      </c>
      <c r="C1765" t="s">
        <v>225</v>
      </c>
      <c r="D1765" t="s">
        <v>226</v>
      </c>
      <c r="E1765" t="s">
        <v>492</v>
      </c>
      <c r="F1765">
        <v>553484</v>
      </c>
    </row>
    <row r="1766" spans="1:6" x14ac:dyDescent="0.25">
      <c r="A1766" t="s">
        <v>290</v>
      </c>
      <c r="B1766" t="s">
        <v>176</v>
      </c>
      <c r="C1766" t="s">
        <v>225</v>
      </c>
      <c r="D1766" t="s">
        <v>226</v>
      </c>
      <c r="E1766" t="s">
        <v>492</v>
      </c>
      <c r="F1766">
        <v>553484</v>
      </c>
    </row>
    <row r="1767" spans="1:6" x14ac:dyDescent="0.25">
      <c r="A1767" t="s">
        <v>290</v>
      </c>
      <c r="B1767" t="s">
        <v>176</v>
      </c>
      <c r="C1767" t="s">
        <v>225</v>
      </c>
      <c r="D1767" t="s">
        <v>227</v>
      </c>
      <c r="E1767" t="s">
        <v>494</v>
      </c>
      <c r="F1767">
        <v>553484</v>
      </c>
    </row>
    <row r="1768" spans="1:6" x14ac:dyDescent="0.25">
      <c r="A1768" t="s">
        <v>288</v>
      </c>
      <c r="B1768" t="s">
        <v>176</v>
      </c>
      <c r="C1768" t="s">
        <v>225</v>
      </c>
      <c r="D1768" t="s">
        <v>226</v>
      </c>
      <c r="E1768" t="s">
        <v>493</v>
      </c>
      <c r="F1768">
        <v>553484</v>
      </c>
    </row>
    <row r="1769" spans="1:6" x14ac:dyDescent="0.25">
      <c r="A1769" t="s">
        <v>291</v>
      </c>
      <c r="B1769" t="s">
        <v>176</v>
      </c>
      <c r="C1769" t="s">
        <v>225</v>
      </c>
      <c r="D1769" t="s">
        <v>226</v>
      </c>
      <c r="E1769" t="s">
        <v>493</v>
      </c>
      <c r="F1769">
        <v>553484</v>
      </c>
    </row>
    <row r="1770" spans="1:6" x14ac:dyDescent="0.25">
      <c r="A1770" t="s">
        <v>286</v>
      </c>
      <c r="B1770" t="s">
        <v>176</v>
      </c>
      <c r="C1770" t="s">
        <v>228</v>
      </c>
      <c r="D1770" t="s">
        <v>229</v>
      </c>
      <c r="E1770" t="s">
        <v>496</v>
      </c>
      <c r="F1770">
        <v>541036</v>
      </c>
    </row>
    <row r="1771" spans="1:6" x14ac:dyDescent="0.25">
      <c r="A1771" t="s">
        <v>286</v>
      </c>
      <c r="B1771" t="s">
        <v>176</v>
      </c>
      <c r="C1771" t="s">
        <v>228</v>
      </c>
      <c r="D1771" t="s">
        <v>230</v>
      </c>
      <c r="E1771" t="s">
        <v>497</v>
      </c>
      <c r="F1771">
        <v>541036</v>
      </c>
    </row>
    <row r="1772" spans="1:6" x14ac:dyDescent="0.25">
      <c r="A1772" t="s">
        <v>286</v>
      </c>
      <c r="B1772" t="s">
        <v>176</v>
      </c>
      <c r="C1772" t="s">
        <v>228</v>
      </c>
      <c r="D1772" t="s">
        <v>230</v>
      </c>
      <c r="E1772" t="s">
        <v>497</v>
      </c>
      <c r="F1772">
        <v>541036</v>
      </c>
    </row>
    <row r="1773" spans="1:6" x14ac:dyDescent="0.25">
      <c r="A1773" t="s">
        <v>290</v>
      </c>
      <c r="B1773" t="s">
        <v>176</v>
      </c>
      <c r="C1773" t="s">
        <v>228</v>
      </c>
      <c r="D1773" t="s">
        <v>230</v>
      </c>
      <c r="E1773" t="s">
        <v>497</v>
      </c>
      <c r="F1773">
        <v>541036</v>
      </c>
    </row>
    <row r="1774" spans="1:6" x14ac:dyDescent="0.25">
      <c r="A1774" t="s">
        <v>290</v>
      </c>
      <c r="B1774" t="s">
        <v>176</v>
      </c>
      <c r="C1774" t="s">
        <v>228</v>
      </c>
      <c r="D1774" t="s">
        <v>230</v>
      </c>
      <c r="E1774" t="s">
        <v>497</v>
      </c>
      <c r="F1774">
        <v>541036</v>
      </c>
    </row>
    <row r="1775" spans="1:6" x14ac:dyDescent="0.25">
      <c r="A1775" t="s">
        <v>290</v>
      </c>
      <c r="B1775" t="s">
        <v>176</v>
      </c>
      <c r="C1775" t="s">
        <v>228</v>
      </c>
      <c r="D1775" t="s">
        <v>231</v>
      </c>
      <c r="E1775" t="s">
        <v>498</v>
      </c>
      <c r="F1775">
        <v>541036</v>
      </c>
    </row>
    <row r="1776" spans="1:6" x14ac:dyDescent="0.25">
      <c r="A1776" t="s">
        <v>290</v>
      </c>
      <c r="B1776" t="s">
        <v>176</v>
      </c>
      <c r="C1776" t="s">
        <v>228</v>
      </c>
      <c r="D1776" t="s">
        <v>231</v>
      </c>
      <c r="E1776" t="s">
        <v>498</v>
      </c>
      <c r="F1776">
        <v>541036</v>
      </c>
    </row>
    <row r="1777" spans="1:6" x14ac:dyDescent="0.25">
      <c r="A1777" t="s">
        <v>290</v>
      </c>
      <c r="B1777" t="s">
        <v>176</v>
      </c>
      <c r="C1777" t="s">
        <v>228</v>
      </c>
      <c r="D1777" t="s">
        <v>230</v>
      </c>
      <c r="E1777" t="s">
        <v>497</v>
      </c>
      <c r="F1777">
        <v>541036</v>
      </c>
    </row>
    <row r="1778" spans="1:6" x14ac:dyDescent="0.25">
      <c r="A1778" t="s">
        <v>290</v>
      </c>
      <c r="B1778" t="s">
        <v>176</v>
      </c>
      <c r="C1778" t="s">
        <v>228</v>
      </c>
      <c r="D1778" t="s">
        <v>230</v>
      </c>
      <c r="E1778" t="s">
        <v>497</v>
      </c>
      <c r="F1778">
        <v>541036</v>
      </c>
    </row>
    <row r="1779" spans="1:6" x14ac:dyDescent="0.25">
      <c r="A1779" t="s">
        <v>290</v>
      </c>
      <c r="B1779" t="s">
        <v>176</v>
      </c>
      <c r="C1779" t="s">
        <v>228</v>
      </c>
      <c r="D1779" t="s">
        <v>230</v>
      </c>
      <c r="E1779" t="s">
        <v>497</v>
      </c>
      <c r="F1779">
        <v>541036</v>
      </c>
    </row>
    <row r="1780" spans="1:6" x14ac:dyDescent="0.25">
      <c r="A1780" t="s">
        <v>291</v>
      </c>
      <c r="B1780" t="s">
        <v>176</v>
      </c>
      <c r="C1780" t="s">
        <v>228</v>
      </c>
      <c r="D1780" t="s">
        <v>231</v>
      </c>
      <c r="E1780" t="s">
        <v>498</v>
      </c>
      <c r="F1780">
        <v>541036</v>
      </c>
    </row>
    <row r="1781" spans="1:6" x14ac:dyDescent="0.25">
      <c r="A1781" t="s">
        <v>291</v>
      </c>
      <c r="B1781" t="s">
        <v>176</v>
      </c>
      <c r="C1781" t="s">
        <v>228</v>
      </c>
      <c r="D1781" t="s">
        <v>230</v>
      </c>
      <c r="E1781" t="s">
        <v>497</v>
      </c>
      <c r="F1781">
        <v>541036</v>
      </c>
    </row>
    <row r="1782" spans="1:6" x14ac:dyDescent="0.25">
      <c r="A1782" t="s">
        <v>291</v>
      </c>
      <c r="B1782" t="s">
        <v>176</v>
      </c>
      <c r="C1782" t="s">
        <v>228</v>
      </c>
      <c r="D1782" t="s">
        <v>230</v>
      </c>
      <c r="E1782" t="s">
        <v>497</v>
      </c>
      <c r="F1782">
        <v>541036</v>
      </c>
    </row>
    <row r="1783" spans="1:6" x14ac:dyDescent="0.25">
      <c r="A1783" t="s">
        <v>288</v>
      </c>
      <c r="B1783" t="s">
        <v>176</v>
      </c>
      <c r="C1783" t="s">
        <v>228</v>
      </c>
      <c r="D1783" t="s">
        <v>230</v>
      </c>
      <c r="E1783" t="s">
        <v>497</v>
      </c>
      <c r="F1783">
        <v>541036</v>
      </c>
    </row>
    <row r="1784" spans="1:6" x14ac:dyDescent="0.25">
      <c r="A1784" t="s">
        <v>291</v>
      </c>
      <c r="B1784" t="s">
        <v>176</v>
      </c>
      <c r="C1784" t="s">
        <v>228</v>
      </c>
      <c r="D1784" t="s">
        <v>231</v>
      </c>
      <c r="E1784" t="s">
        <v>498</v>
      </c>
      <c r="F1784">
        <v>541036</v>
      </c>
    </row>
    <row r="1785" spans="1:6" x14ac:dyDescent="0.25">
      <c r="A1785" t="s">
        <v>291</v>
      </c>
      <c r="B1785" t="s">
        <v>15</v>
      </c>
      <c r="C1785" t="s">
        <v>499</v>
      </c>
      <c r="D1785" t="s">
        <v>500</v>
      </c>
      <c r="E1785" t="s">
        <v>501</v>
      </c>
      <c r="F1785">
        <v>552551</v>
      </c>
    </row>
    <row r="1786" spans="1:6" x14ac:dyDescent="0.25">
      <c r="A1786" t="s">
        <v>291</v>
      </c>
      <c r="B1786" t="s">
        <v>15</v>
      </c>
      <c r="C1786" t="s">
        <v>174</v>
      </c>
      <c r="D1786" t="s">
        <v>175</v>
      </c>
      <c r="E1786" t="s">
        <v>502</v>
      </c>
      <c r="F1786">
        <v>597872</v>
      </c>
    </row>
    <row r="1787" spans="1:6" x14ac:dyDescent="0.25">
      <c r="A1787" t="s">
        <v>290</v>
      </c>
      <c r="B1787" t="s">
        <v>15</v>
      </c>
      <c r="C1787" t="s">
        <v>144</v>
      </c>
      <c r="D1787" t="s">
        <v>145</v>
      </c>
      <c r="E1787" t="s">
        <v>503</v>
      </c>
      <c r="F1787">
        <v>597911</v>
      </c>
    </row>
    <row r="1788" spans="1:6" x14ac:dyDescent="0.25">
      <c r="A1788" t="s">
        <v>288</v>
      </c>
      <c r="B1788" t="s">
        <v>15</v>
      </c>
      <c r="C1788" t="s">
        <v>144</v>
      </c>
      <c r="D1788" t="s">
        <v>145</v>
      </c>
      <c r="E1788" t="s">
        <v>503</v>
      </c>
      <c r="F1788">
        <v>597911</v>
      </c>
    </row>
    <row r="1789" spans="1:6" x14ac:dyDescent="0.25">
      <c r="A1789" t="s">
        <v>290</v>
      </c>
      <c r="B1789" t="s">
        <v>15</v>
      </c>
      <c r="C1789" t="s">
        <v>144</v>
      </c>
      <c r="D1789" t="s">
        <v>145</v>
      </c>
      <c r="E1789" t="s">
        <v>503</v>
      </c>
      <c r="F1789">
        <v>597911</v>
      </c>
    </row>
    <row r="1790" spans="1:6" x14ac:dyDescent="0.25">
      <c r="A1790" t="s">
        <v>291</v>
      </c>
      <c r="B1790" t="s">
        <v>15</v>
      </c>
      <c r="C1790" t="s">
        <v>144</v>
      </c>
      <c r="D1790" t="s">
        <v>145</v>
      </c>
      <c r="E1790" t="s">
        <v>503</v>
      </c>
      <c r="F1790">
        <v>597911</v>
      </c>
    </row>
    <row r="1791" spans="1:6" x14ac:dyDescent="0.25">
      <c r="A1791" t="s">
        <v>286</v>
      </c>
      <c r="B1791" t="s">
        <v>176</v>
      </c>
      <c r="C1791" t="s">
        <v>234</v>
      </c>
      <c r="D1791" t="s">
        <v>237</v>
      </c>
      <c r="E1791" t="s">
        <v>504</v>
      </c>
      <c r="F1791">
        <v>553468</v>
      </c>
    </row>
    <row r="1792" spans="1:6" x14ac:dyDescent="0.25">
      <c r="A1792" t="s">
        <v>286</v>
      </c>
      <c r="B1792" t="s">
        <v>176</v>
      </c>
      <c r="C1792" t="s">
        <v>234</v>
      </c>
      <c r="D1792" t="s">
        <v>237</v>
      </c>
      <c r="E1792" t="s">
        <v>504</v>
      </c>
      <c r="F1792">
        <v>553468</v>
      </c>
    </row>
    <row r="1793" spans="1:6" x14ac:dyDescent="0.25">
      <c r="A1793" t="s">
        <v>286</v>
      </c>
      <c r="B1793" t="s">
        <v>176</v>
      </c>
      <c r="C1793" t="s">
        <v>234</v>
      </c>
      <c r="D1793" t="s">
        <v>237</v>
      </c>
      <c r="E1793" t="s">
        <v>504</v>
      </c>
      <c r="F1793">
        <v>553468</v>
      </c>
    </row>
    <row r="1794" spans="1:6" x14ac:dyDescent="0.25">
      <c r="A1794" t="s">
        <v>286</v>
      </c>
      <c r="B1794" t="s">
        <v>176</v>
      </c>
      <c r="C1794" t="s">
        <v>234</v>
      </c>
      <c r="D1794" t="s">
        <v>238</v>
      </c>
      <c r="E1794" t="s">
        <v>505</v>
      </c>
      <c r="F1794">
        <v>553468</v>
      </c>
    </row>
    <row r="1795" spans="1:6" x14ac:dyDescent="0.25">
      <c r="A1795" t="s">
        <v>286</v>
      </c>
      <c r="B1795" t="s">
        <v>176</v>
      </c>
      <c r="C1795" t="s">
        <v>234</v>
      </c>
      <c r="D1795" t="s">
        <v>238</v>
      </c>
      <c r="E1795" t="s">
        <v>505</v>
      </c>
      <c r="F1795">
        <v>553468</v>
      </c>
    </row>
    <row r="1796" spans="1:6" x14ac:dyDescent="0.25">
      <c r="A1796" t="s">
        <v>286</v>
      </c>
      <c r="B1796" t="s">
        <v>176</v>
      </c>
      <c r="C1796" t="s">
        <v>234</v>
      </c>
      <c r="D1796" t="s">
        <v>237</v>
      </c>
      <c r="E1796" t="s">
        <v>504</v>
      </c>
      <c r="F1796">
        <v>553468</v>
      </c>
    </row>
    <row r="1797" spans="1:6" x14ac:dyDescent="0.25">
      <c r="A1797" t="s">
        <v>286</v>
      </c>
      <c r="B1797" t="s">
        <v>176</v>
      </c>
      <c r="C1797" t="s">
        <v>234</v>
      </c>
      <c r="D1797" t="s">
        <v>235</v>
      </c>
      <c r="E1797" t="s">
        <v>506</v>
      </c>
      <c r="F1797">
        <v>553468</v>
      </c>
    </row>
    <row r="1798" spans="1:6" x14ac:dyDescent="0.25">
      <c r="A1798" t="s">
        <v>286</v>
      </c>
      <c r="B1798" t="s">
        <v>176</v>
      </c>
      <c r="C1798" t="s">
        <v>234</v>
      </c>
      <c r="D1798" t="s">
        <v>236</v>
      </c>
      <c r="E1798" t="s">
        <v>507</v>
      </c>
      <c r="F1798">
        <v>553468</v>
      </c>
    </row>
    <row r="1799" spans="1:6" x14ac:dyDescent="0.25">
      <c r="A1799" t="s">
        <v>286</v>
      </c>
      <c r="B1799" t="s">
        <v>176</v>
      </c>
      <c r="C1799" t="s">
        <v>234</v>
      </c>
      <c r="D1799" t="s">
        <v>236</v>
      </c>
      <c r="E1799" t="s">
        <v>507</v>
      </c>
      <c r="F1799">
        <v>553468</v>
      </c>
    </row>
    <row r="1800" spans="1:6" x14ac:dyDescent="0.25">
      <c r="A1800" t="s">
        <v>286</v>
      </c>
      <c r="B1800" t="s">
        <v>176</v>
      </c>
      <c r="C1800" t="s">
        <v>234</v>
      </c>
      <c r="D1800" t="s">
        <v>238</v>
      </c>
      <c r="E1800" t="s">
        <v>505</v>
      </c>
      <c r="F1800">
        <v>553468</v>
      </c>
    </row>
    <row r="1801" spans="1:6" x14ac:dyDescent="0.25">
      <c r="A1801" t="s">
        <v>286</v>
      </c>
      <c r="B1801" t="s">
        <v>176</v>
      </c>
      <c r="C1801" t="s">
        <v>234</v>
      </c>
      <c r="D1801" t="s">
        <v>238</v>
      </c>
      <c r="E1801" t="s">
        <v>505</v>
      </c>
      <c r="F1801">
        <v>553468</v>
      </c>
    </row>
    <row r="1802" spans="1:6" x14ac:dyDescent="0.25">
      <c r="A1802" t="s">
        <v>286</v>
      </c>
      <c r="B1802" t="s">
        <v>176</v>
      </c>
      <c r="C1802" t="s">
        <v>234</v>
      </c>
      <c r="D1802" t="s">
        <v>238</v>
      </c>
      <c r="E1802" t="s">
        <v>505</v>
      </c>
      <c r="F1802">
        <v>553468</v>
      </c>
    </row>
    <row r="1803" spans="1:6" x14ac:dyDescent="0.25">
      <c r="A1803" t="s">
        <v>286</v>
      </c>
      <c r="B1803" t="s">
        <v>176</v>
      </c>
      <c r="C1803" t="s">
        <v>234</v>
      </c>
      <c r="D1803" t="s">
        <v>238</v>
      </c>
      <c r="E1803" t="s">
        <v>505</v>
      </c>
      <c r="F1803">
        <v>553468</v>
      </c>
    </row>
    <row r="1804" spans="1:6" x14ac:dyDescent="0.25">
      <c r="A1804" t="s">
        <v>286</v>
      </c>
      <c r="B1804" t="s">
        <v>176</v>
      </c>
      <c r="C1804" t="s">
        <v>234</v>
      </c>
      <c r="D1804" t="s">
        <v>236</v>
      </c>
      <c r="E1804" t="s">
        <v>507</v>
      </c>
      <c r="F1804">
        <v>553468</v>
      </c>
    </row>
    <row r="1805" spans="1:6" x14ac:dyDescent="0.25">
      <c r="A1805" t="s">
        <v>286</v>
      </c>
      <c r="B1805" t="s">
        <v>176</v>
      </c>
      <c r="C1805" t="s">
        <v>234</v>
      </c>
      <c r="D1805" t="s">
        <v>238</v>
      </c>
      <c r="E1805" t="s">
        <v>505</v>
      </c>
      <c r="F1805">
        <v>553468</v>
      </c>
    </row>
    <row r="1806" spans="1:6" x14ac:dyDescent="0.25">
      <c r="A1806" t="s">
        <v>286</v>
      </c>
      <c r="B1806" t="s">
        <v>176</v>
      </c>
      <c r="C1806" t="s">
        <v>234</v>
      </c>
      <c r="D1806" t="s">
        <v>236</v>
      </c>
      <c r="E1806" t="s">
        <v>507</v>
      </c>
      <c r="F1806">
        <v>553468</v>
      </c>
    </row>
    <row r="1807" spans="1:6" x14ac:dyDescent="0.25">
      <c r="A1807" t="s">
        <v>286</v>
      </c>
      <c r="B1807" t="s">
        <v>176</v>
      </c>
      <c r="C1807" t="s">
        <v>234</v>
      </c>
      <c r="D1807" t="s">
        <v>236</v>
      </c>
      <c r="E1807" t="s">
        <v>507</v>
      </c>
      <c r="F1807">
        <v>553468</v>
      </c>
    </row>
    <row r="1808" spans="1:6" x14ac:dyDescent="0.25">
      <c r="A1808" t="s">
        <v>286</v>
      </c>
      <c r="B1808" t="s">
        <v>176</v>
      </c>
      <c r="C1808" t="s">
        <v>234</v>
      </c>
      <c r="D1808" t="s">
        <v>238</v>
      </c>
      <c r="E1808" t="s">
        <v>505</v>
      </c>
      <c r="F1808">
        <v>553468</v>
      </c>
    </row>
    <row r="1809" spans="1:6" x14ac:dyDescent="0.25">
      <c r="A1809" t="s">
        <v>286</v>
      </c>
      <c r="B1809" t="s">
        <v>176</v>
      </c>
      <c r="C1809" t="s">
        <v>234</v>
      </c>
      <c r="D1809" t="s">
        <v>238</v>
      </c>
      <c r="E1809" t="s">
        <v>505</v>
      </c>
      <c r="F1809">
        <v>553468</v>
      </c>
    </row>
    <row r="1810" spans="1:6" x14ac:dyDescent="0.25">
      <c r="A1810" t="s">
        <v>290</v>
      </c>
      <c r="B1810" t="s">
        <v>176</v>
      </c>
      <c r="C1810" t="s">
        <v>234</v>
      </c>
      <c r="D1810" t="s">
        <v>235</v>
      </c>
      <c r="E1810" t="s">
        <v>506</v>
      </c>
      <c r="F1810">
        <v>553468</v>
      </c>
    </row>
    <row r="1811" spans="1:6" x14ac:dyDescent="0.25">
      <c r="A1811" t="s">
        <v>290</v>
      </c>
      <c r="B1811" t="s">
        <v>176</v>
      </c>
      <c r="C1811" t="s">
        <v>234</v>
      </c>
      <c r="D1811" t="s">
        <v>236</v>
      </c>
      <c r="E1811" t="s">
        <v>507</v>
      </c>
      <c r="F1811">
        <v>553468</v>
      </c>
    </row>
    <row r="1812" spans="1:6" x14ac:dyDescent="0.25">
      <c r="A1812" t="s">
        <v>286</v>
      </c>
      <c r="B1812" t="s">
        <v>176</v>
      </c>
      <c r="C1812" t="s">
        <v>234</v>
      </c>
      <c r="D1812" t="s">
        <v>238</v>
      </c>
      <c r="E1812" t="s">
        <v>505</v>
      </c>
      <c r="F1812">
        <v>553468</v>
      </c>
    </row>
    <row r="1813" spans="1:6" x14ac:dyDescent="0.25">
      <c r="A1813" t="s">
        <v>290</v>
      </c>
      <c r="B1813" t="s">
        <v>176</v>
      </c>
      <c r="C1813" t="s">
        <v>234</v>
      </c>
      <c r="D1813" t="s">
        <v>238</v>
      </c>
      <c r="E1813" t="s">
        <v>505</v>
      </c>
      <c r="F1813">
        <v>553468</v>
      </c>
    </row>
    <row r="1814" spans="1:6" x14ac:dyDescent="0.25">
      <c r="A1814" t="s">
        <v>290</v>
      </c>
      <c r="B1814" t="s">
        <v>176</v>
      </c>
      <c r="C1814" t="s">
        <v>234</v>
      </c>
      <c r="D1814" t="s">
        <v>237</v>
      </c>
      <c r="E1814" t="s">
        <v>504</v>
      </c>
      <c r="F1814">
        <v>553468</v>
      </c>
    </row>
    <row r="1815" spans="1:6" x14ac:dyDescent="0.25">
      <c r="A1815" t="s">
        <v>286</v>
      </c>
      <c r="B1815" t="s">
        <v>176</v>
      </c>
      <c r="C1815" t="s">
        <v>234</v>
      </c>
      <c r="D1815" t="s">
        <v>238</v>
      </c>
      <c r="E1815" t="s">
        <v>505</v>
      </c>
      <c r="F1815">
        <v>553468</v>
      </c>
    </row>
    <row r="1816" spans="1:6" x14ac:dyDescent="0.25">
      <c r="A1816" t="s">
        <v>291</v>
      </c>
      <c r="B1816" t="s">
        <v>176</v>
      </c>
      <c r="C1816" t="s">
        <v>234</v>
      </c>
      <c r="D1816" t="s">
        <v>238</v>
      </c>
      <c r="E1816" t="s">
        <v>505</v>
      </c>
      <c r="F1816">
        <v>553468</v>
      </c>
    </row>
    <row r="1817" spans="1:6" x14ac:dyDescent="0.25">
      <c r="A1817" t="s">
        <v>290</v>
      </c>
      <c r="B1817" t="s">
        <v>176</v>
      </c>
      <c r="C1817" t="s">
        <v>234</v>
      </c>
      <c r="D1817" t="s">
        <v>236</v>
      </c>
      <c r="E1817" t="s">
        <v>507</v>
      </c>
      <c r="F1817">
        <v>553468</v>
      </c>
    </row>
    <row r="1818" spans="1:6" x14ac:dyDescent="0.25">
      <c r="A1818" t="s">
        <v>286</v>
      </c>
      <c r="B1818" t="s">
        <v>176</v>
      </c>
      <c r="C1818" t="s">
        <v>234</v>
      </c>
      <c r="D1818" t="s">
        <v>236</v>
      </c>
      <c r="E1818" t="s">
        <v>507</v>
      </c>
      <c r="F1818">
        <v>553468</v>
      </c>
    </row>
    <row r="1819" spans="1:6" x14ac:dyDescent="0.25">
      <c r="A1819" t="s">
        <v>290</v>
      </c>
      <c r="B1819" t="s">
        <v>176</v>
      </c>
      <c r="C1819" t="s">
        <v>234</v>
      </c>
      <c r="D1819" t="s">
        <v>238</v>
      </c>
      <c r="E1819" t="s">
        <v>505</v>
      </c>
      <c r="F1819">
        <v>553468</v>
      </c>
    </row>
    <row r="1820" spans="1:6" x14ac:dyDescent="0.25">
      <c r="A1820" t="s">
        <v>290</v>
      </c>
      <c r="B1820" t="s">
        <v>176</v>
      </c>
      <c r="C1820" t="s">
        <v>234</v>
      </c>
      <c r="D1820" t="s">
        <v>238</v>
      </c>
      <c r="E1820" t="s">
        <v>505</v>
      </c>
      <c r="F1820">
        <v>553468</v>
      </c>
    </row>
    <row r="1821" spans="1:6" x14ac:dyDescent="0.25">
      <c r="A1821" t="s">
        <v>290</v>
      </c>
      <c r="B1821" t="s">
        <v>176</v>
      </c>
      <c r="C1821" t="s">
        <v>234</v>
      </c>
      <c r="D1821" t="s">
        <v>237</v>
      </c>
      <c r="E1821" t="s">
        <v>504</v>
      </c>
      <c r="F1821">
        <v>553468</v>
      </c>
    </row>
    <row r="1822" spans="1:6" x14ac:dyDescent="0.25">
      <c r="A1822" t="s">
        <v>290</v>
      </c>
      <c r="B1822" t="s">
        <v>176</v>
      </c>
      <c r="C1822" t="s">
        <v>234</v>
      </c>
      <c r="D1822" t="s">
        <v>237</v>
      </c>
      <c r="E1822" t="s">
        <v>504</v>
      </c>
      <c r="F1822">
        <v>553468</v>
      </c>
    </row>
    <row r="1823" spans="1:6" x14ac:dyDescent="0.25">
      <c r="A1823" t="s">
        <v>290</v>
      </c>
      <c r="B1823" t="s">
        <v>176</v>
      </c>
      <c r="C1823" t="s">
        <v>234</v>
      </c>
      <c r="D1823" t="s">
        <v>235</v>
      </c>
      <c r="E1823" t="s">
        <v>506</v>
      </c>
      <c r="F1823">
        <v>553468</v>
      </c>
    </row>
    <row r="1824" spans="1:6" x14ac:dyDescent="0.25">
      <c r="A1824" t="s">
        <v>290</v>
      </c>
      <c r="B1824" t="s">
        <v>176</v>
      </c>
      <c r="C1824" t="s">
        <v>234</v>
      </c>
      <c r="D1824" t="s">
        <v>236</v>
      </c>
      <c r="E1824" t="s">
        <v>507</v>
      </c>
      <c r="F1824">
        <v>553468</v>
      </c>
    </row>
    <row r="1825" spans="1:6" x14ac:dyDescent="0.25">
      <c r="A1825" t="s">
        <v>290</v>
      </c>
      <c r="B1825" t="s">
        <v>176</v>
      </c>
      <c r="C1825" t="s">
        <v>234</v>
      </c>
      <c r="D1825" t="s">
        <v>236</v>
      </c>
      <c r="E1825" t="s">
        <v>507</v>
      </c>
      <c r="F1825">
        <v>553468</v>
      </c>
    </row>
    <row r="1826" spans="1:6" x14ac:dyDescent="0.25">
      <c r="A1826" t="s">
        <v>286</v>
      </c>
      <c r="B1826" t="s">
        <v>176</v>
      </c>
      <c r="C1826" t="s">
        <v>234</v>
      </c>
      <c r="D1826" t="s">
        <v>236</v>
      </c>
      <c r="E1826" t="s">
        <v>507</v>
      </c>
      <c r="F1826">
        <v>553468</v>
      </c>
    </row>
    <row r="1827" spans="1:6" x14ac:dyDescent="0.25">
      <c r="A1827" t="s">
        <v>290</v>
      </c>
      <c r="B1827" t="s">
        <v>176</v>
      </c>
      <c r="C1827" t="s">
        <v>234</v>
      </c>
      <c r="D1827" t="s">
        <v>237</v>
      </c>
      <c r="E1827" t="s">
        <v>504</v>
      </c>
      <c r="F1827">
        <v>553468</v>
      </c>
    </row>
    <row r="1828" spans="1:6" x14ac:dyDescent="0.25">
      <c r="A1828" t="s">
        <v>286</v>
      </c>
      <c r="B1828" t="s">
        <v>176</v>
      </c>
      <c r="C1828" t="s">
        <v>234</v>
      </c>
      <c r="D1828" t="s">
        <v>238</v>
      </c>
      <c r="E1828" t="s">
        <v>505</v>
      </c>
      <c r="F1828">
        <v>553468</v>
      </c>
    </row>
    <row r="1829" spans="1:6" x14ac:dyDescent="0.25">
      <c r="A1829" t="s">
        <v>290</v>
      </c>
      <c r="B1829" t="s">
        <v>176</v>
      </c>
      <c r="C1829" t="s">
        <v>234</v>
      </c>
      <c r="D1829" t="s">
        <v>235</v>
      </c>
      <c r="E1829" t="s">
        <v>506</v>
      </c>
      <c r="F1829">
        <v>553468</v>
      </c>
    </row>
    <row r="1830" spans="1:6" x14ac:dyDescent="0.25">
      <c r="A1830" t="s">
        <v>286</v>
      </c>
      <c r="B1830" t="s">
        <v>176</v>
      </c>
      <c r="C1830" t="s">
        <v>234</v>
      </c>
      <c r="D1830" t="s">
        <v>236</v>
      </c>
      <c r="E1830" t="s">
        <v>507</v>
      </c>
      <c r="F1830">
        <v>553468</v>
      </c>
    </row>
    <row r="1831" spans="1:6" x14ac:dyDescent="0.25">
      <c r="A1831" t="s">
        <v>291</v>
      </c>
      <c r="B1831" t="s">
        <v>176</v>
      </c>
      <c r="C1831" t="s">
        <v>234</v>
      </c>
      <c r="D1831" t="s">
        <v>236</v>
      </c>
      <c r="E1831" t="s">
        <v>507</v>
      </c>
      <c r="F1831">
        <v>553468</v>
      </c>
    </row>
    <row r="1832" spans="1:6" x14ac:dyDescent="0.25">
      <c r="A1832" t="s">
        <v>290</v>
      </c>
      <c r="B1832" t="s">
        <v>176</v>
      </c>
      <c r="C1832" t="s">
        <v>234</v>
      </c>
      <c r="D1832" t="s">
        <v>238</v>
      </c>
      <c r="E1832" t="s">
        <v>505</v>
      </c>
      <c r="F1832">
        <v>553468</v>
      </c>
    </row>
    <row r="1833" spans="1:6" x14ac:dyDescent="0.25">
      <c r="A1833" t="s">
        <v>290</v>
      </c>
      <c r="B1833" t="s">
        <v>176</v>
      </c>
      <c r="C1833" t="s">
        <v>234</v>
      </c>
      <c r="D1833" t="s">
        <v>238</v>
      </c>
      <c r="E1833" t="s">
        <v>505</v>
      </c>
      <c r="F1833">
        <v>553468</v>
      </c>
    </row>
    <row r="1834" spans="1:6" x14ac:dyDescent="0.25">
      <c r="A1834" t="s">
        <v>290</v>
      </c>
      <c r="B1834" t="s">
        <v>176</v>
      </c>
      <c r="C1834" t="s">
        <v>234</v>
      </c>
      <c r="D1834" t="s">
        <v>235</v>
      </c>
      <c r="E1834" t="s">
        <v>506</v>
      </c>
      <c r="F1834">
        <v>553468</v>
      </c>
    </row>
    <row r="1835" spans="1:6" x14ac:dyDescent="0.25">
      <c r="A1835" t="s">
        <v>291</v>
      </c>
      <c r="B1835" t="s">
        <v>176</v>
      </c>
      <c r="C1835" t="s">
        <v>234</v>
      </c>
      <c r="D1835" t="s">
        <v>235</v>
      </c>
      <c r="E1835" t="s">
        <v>506</v>
      </c>
      <c r="F1835">
        <v>553468</v>
      </c>
    </row>
    <row r="1836" spans="1:6" x14ac:dyDescent="0.25">
      <c r="A1836" t="s">
        <v>288</v>
      </c>
      <c r="B1836" t="s">
        <v>176</v>
      </c>
      <c r="C1836" t="s">
        <v>234</v>
      </c>
      <c r="D1836" t="s">
        <v>235</v>
      </c>
      <c r="E1836" t="s">
        <v>506</v>
      </c>
      <c r="F1836">
        <v>553468</v>
      </c>
    </row>
    <row r="1837" spans="1:6" x14ac:dyDescent="0.25">
      <c r="A1837" t="s">
        <v>290</v>
      </c>
      <c r="B1837" t="s">
        <v>176</v>
      </c>
      <c r="C1837" t="s">
        <v>234</v>
      </c>
      <c r="D1837" t="s">
        <v>238</v>
      </c>
      <c r="E1837" t="s">
        <v>505</v>
      </c>
      <c r="F1837">
        <v>553468</v>
      </c>
    </row>
    <row r="1838" spans="1:6" x14ac:dyDescent="0.25">
      <c r="A1838" t="s">
        <v>290</v>
      </c>
      <c r="B1838" t="s">
        <v>176</v>
      </c>
      <c r="C1838" t="s">
        <v>234</v>
      </c>
      <c r="D1838" t="s">
        <v>235</v>
      </c>
      <c r="E1838" t="s">
        <v>506</v>
      </c>
      <c r="F1838">
        <v>553468</v>
      </c>
    </row>
    <row r="1839" spans="1:6" x14ac:dyDescent="0.25">
      <c r="A1839" t="s">
        <v>290</v>
      </c>
      <c r="B1839" t="s">
        <v>176</v>
      </c>
      <c r="C1839" t="s">
        <v>234</v>
      </c>
      <c r="D1839" t="s">
        <v>238</v>
      </c>
      <c r="E1839" t="s">
        <v>505</v>
      </c>
      <c r="F1839">
        <v>553468</v>
      </c>
    </row>
    <row r="1840" spans="1:6" x14ac:dyDescent="0.25">
      <c r="A1840" t="s">
        <v>290</v>
      </c>
      <c r="B1840" t="s">
        <v>176</v>
      </c>
      <c r="C1840" t="s">
        <v>234</v>
      </c>
      <c r="D1840" t="s">
        <v>238</v>
      </c>
      <c r="E1840" t="s">
        <v>505</v>
      </c>
      <c r="F1840">
        <v>553468</v>
      </c>
    </row>
    <row r="1841" spans="1:6" x14ac:dyDescent="0.25">
      <c r="A1841" t="s">
        <v>290</v>
      </c>
      <c r="B1841" t="s">
        <v>176</v>
      </c>
      <c r="C1841" t="s">
        <v>234</v>
      </c>
      <c r="D1841" t="s">
        <v>237</v>
      </c>
      <c r="E1841" t="s">
        <v>504</v>
      </c>
      <c r="F1841">
        <v>553468</v>
      </c>
    </row>
    <row r="1842" spans="1:6" x14ac:dyDescent="0.25">
      <c r="A1842" t="s">
        <v>291</v>
      </c>
      <c r="B1842" t="s">
        <v>176</v>
      </c>
      <c r="C1842" t="s">
        <v>234</v>
      </c>
      <c r="D1842" t="s">
        <v>237</v>
      </c>
      <c r="E1842" t="s">
        <v>504</v>
      </c>
      <c r="F1842">
        <v>553468</v>
      </c>
    </row>
    <row r="1843" spans="1:6" x14ac:dyDescent="0.25">
      <c r="A1843" t="s">
        <v>290</v>
      </c>
      <c r="B1843" t="s">
        <v>176</v>
      </c>
      <c r="C1843" t="s">
        <v>234</v>
      </c>
      <c r="D1843" t="s">
        <v>235</v>
      </c>
      <c r="E1843" t="s">
        <v>506</v>
      </c>
      <c r="F1843">
        <v>553468</v>
      </c>
    </row>
    <row r="1844" spans="1:6" x14ac:dyDescent="0.25">
      <c r="A1844" t="s">
        <v>290</v>
      </c>
      <c r="B1844" t="s">
        <v>176</v>
      </c>
      <c r="C1844" t="s">
        <v>234</v>
      </c>
      <c r="D1844" t="s">
        <v>237</v>
      </c>
      <c r="E1844" t="s">
        <v>504</v>
      </c>
      <c r="F1844">
        <v>553468</v>
      </c>
    </row>
    <row r="1845" spans="1:6" x14ac:dyDescent="0.25">
      <c r="A1845" t="s">
        <v>290</v>
      </c>
      <c r="B1845" t="s">
        <v>176</v>
      </c>
      <c r="C1845" t="s">
        <v>234</v>
      </c>
      <c r="D1845" t="s">
        <v>235</v>
      </c>
      <c r="E1845" t="s">
        <v>506</v>
      </c>
      <c r="F1845">
        <v>553468</v>
      </c>
    </row>
    <row r="1846" spans="1:6" x14ac:dyDescent="0.25">
      <c r="A1846" t="s">
        <v>292</v>
      </c>
      <c r="B1846" t="s">
        <v>176</v>
      </c>
      <c r="C1846" t="s">
        <v>234</v>
      </c>
      <c r="D1846" t="s">
        <v>235</v>
      </c>
      <c r="E1846" t="s">
        <v>506</v>
      </c>
      <c r="F1846">
        <v>553468</v>
      </c>
    </row>
    <row r="1847" spans="1:6" x14ac:dyDescent="0.25">
      <c r="A1847" t="s">
        <v>290</v>
      </c>
      <c r="B1847" t="s">
        <v>176</v>
      </c>
      <c r="C1847" t="s">
        <v>234</v>
      </c>
      <c r="D1847" t="s">
        <v>237</v>
      </c>
      <c r="E1847" t="s">
        <v>504</v>
      </c>
      <c r="F1847">
        <v>553468</v>
      </c>
    </row>
    <row r="1848" spans="1:6" x14ac:dyDescent="0.25">
      <c r="A1848" t="s">
        <v>290</v>
      </c>
      <c r="B1848" t="s">
        <v>176</v>
      </c>
      <c r="C1848" t="s">
        <v>234</v>
      </c>
      <c r="D1848" t="s">
        <v>235</v>
      </c>
      <c r="E1848" t="s">
        <v>506</v>
      </c>
      <c r="F1848">
        <v>553468</v>
      </c>
    </row>
    <row r="1849" spans="1:6" x14ac:dyDescent="0.25">
      <c r="A1849" t="s">
        <v>291</v>
      </c>
      <c r="B1849" t="s">
        <v>176</v>
      </c>
      <c r="C1849" t="s">
        <v>234</v>
      </c>
      <c r="D1849" t="s">
        <v>238</v>
      </c>
      <c r="E1849" t="s">
        <v>505</v>
      </c>
      <c r="F1849">
        <v>553468</v>
      </c>
    </row>
    <row r="1850" spans="1:6" x14ac:dyDescent="0.25">
      <c r="A1850" t="s">
        <v>291</v>
      </c>
      <c r="B1850" t="s">
        <v>176</v>
      </c>
      <c r="C1850" t="s">
        <v>234</v>
      </c>
      <c r="D1850" t="s">
        <v>235</v>
      </c>
      <c r="E1850" t="s">
        <v>506</v>
      </c>
      <c r="F1850">
        <v>553468</v>
      </c>
    </row>
    <row r="1851" spans="1:6" x14ac:dyDescent="0.25">
      <c r="A1851" t="s">
        <v>291</v>
      </c>
      <c r="B1851" t="s">
        <v>176</v>
      </c>
      <c r="C1851" t="s">
        <v>234</v>
      </c>
      <c r="D1851" t="s">
        <v>237</v>
      </c>
      <c r="E1851" t="s">
        <v>504</v>
      </c>
      <c r="F1851">
        <v>553468</v>
      </c>
    </row>
    <row r="1852" spans="1:6" x14ac:dyDescent="0.25">
      <c r="A1852" t="s">
        <v>291</v>
      </c>
      <c r="B1852" t="s">
        <v>176</v>
      </c>
      <c r="C1852" t="s">
        <v>234</v>
      </c>
      <c r="D1852" t="s">
        <v>238</v>
      </c>
      <c r="E1852" t="s">
        <v>505</v>
      </c>
      <c r="F1852">
        <v>553468</v>
      </c>
    </row>
    <row r="1853" spans="1:6" x14ac:dyDescent="0.25">
      <c r="A1853" t="s">
        <v>290</v>
      </c>
      <c r="B1853" t="s">
        <v>176</v>
      </c>
      <c r="C1853" t="s">
        <v>234</v>
      </c>
      <c r="D1853" t="s">
        <v>235</v>
      </c>
      <c r="E1853" t="s">
        <v>506</v>
      </c>
      <c r="F1853">
        <v>553468</v>
      </c>
    </row>
    <row r="1854" spans="1:6" x14ac:dyDescent="0.25">
      <c r="A1854" t="s">
        <v>290</v>
      </c>
      <c r="B1854" t="s">
        <v>176</v>
      </c>
      <c r="C1854" t="s">
        <v>234</v>
      </c>
      <c r="D1854" t="s">
        <v>235</v>
      </c>
      <c r="E1854" t="s">
        <v>506</v>
      </c>
      <c r="F1854">
        <v>553468</v>
      </c>
    </row>
    <row r="1855" spans="1:6" x14ac:dyDescent="0.25">
      <c r="A1855" t="s">
        <v>288</v>
      </c>
      <c r="B1855" t="s">
        <v>176</v>
      </c>
      <c r="C1855" t="s">
        <v>234</v>
      </c>
      <c r="D1855" t="s">
        <v>238</v>
      </c>
      <c r="E1855" t="s">
        <v>505</v>
      </c>
      <c r="F1855">
        <v>553468</v>
      </c>
    </row>
    <row r="1856" spans="1:6" x14ac:dyDescent="0.25">
      <c r="A1856" t="s">
        <v>288</v>
      </c>
      <c r="B1856" t="s">
        <v>176</v>
      </c>
      <c r="C1856" t="s">
        <v>234</v>
      </c>
      <c r="D1856" t="s">
        <v>235</v>
      </c>
      <c r="E1856" t="s">
        <v>506</v>
      </c>
      <c r="F1856">
        <v>553468</v>
      </c>
    </row>
    <row r="1857" spans="1:6" x14ac:dyDescent="0.25">
      <c r="A1857" t="s">
        <v>291</v>
      </c>
      <c r="B1857" t="s">
        <v>176</v>
      </c>
      <c r="C1857" t="s">
        <v>234</v>
      </c>
      <c r="D1857" t="s">
        <v>235</v>
      </c>
      <c r="E1857" t="s">
        <v>506</v>
      </c>
      <c r="F1857">
        <v>553468</v>
      </c>
    </row>
    <row r="1858" spans="1:6" x14ac:dyDescent="0.25">
      <c r="A1858" t="s">
        <v>288</v>
      </c>
      <c r="B1858" t="s">
        <v>176</v>
      </c>
      <c r="C1858" t="s">
        <v>234</v>
      </c>
      <c r="D1858" t="s">
        <v>238</v>
      </c>
      <c r="E1858" t="s">
        <v>505</v>
      </c>
      <c r="F1858">
        <v>553468</v>
      </c>
    </row>
    <row r="1859" spans="1:6" x14ac:dyDescent="0.25">
      <c r="A1859" t="s">
        <v>291</v>
      </c>
      <c r="B1859" t="s">
        <v>176</v>
      </c>
      <c r="C1859" t="s">
        <v>234</v>
      </c>
      <c r="D1859" t="s">
        <v>238</v>
      </c>
      <c r="E1859" t="s">
        <v>505</v>
      </c>
      <c r="F1859">
        <v>553468</v>
      </c>
    </row>
    <row r="1860" spans="1:6" x14ac:dyDescent="0.25">
      <c r="A1860" t="s">
        <v>291</v>
      </c>
      <c r="B1860" t="s">
        <v>176</v>
      </c>
      <c r="C1860" t="s">
        <v>234</v>
      </c>
      <c r="D1860" t="s">
        <v>235</v>
      </c>
      <c r="E1860" t="s">
        <v>506</v>
      </c>
      <c r="F1860">
        <v>553468</v>
      </c>
    </row>
    <row r="1861" spans="1:6" x14ac:dyDescent="0.25">
      <c r="A1861" t="s">
        <v>291</v>
      </c>
      <c r="B1861" t="s">
        <v>176</v>
      </c>
      <c r="C1861" t="s">
        <v>234</v>
      </c>
      <c r="D1861" t="s">
        <v>236</v>
      </c>
      <c r="E1861" t="s">
        <v>507</v>
      </c>
      <c r="F1861">
        <v>553468</v>
      </c>
    </row>
    <row r="1862" spans="1:6" x14ac:dyDescent="0.25">
      <c r="A1862" t="s">
        <v>291</v>
      </c>
      <c r="B1862" t="s">
        <v>176</v>
      </c>
      <c r="C1862" t="s">
        <v>234</v>
      </c>
      <c r="D1862" t="s">
        <v>237</v>
      </c>
      <c r="E1862" t="s">
        <v>504</v>
      </c>
      <c r="F1862">
        <v>553468</v>
      </c>
    </row>
    <row r="1863" spans="1:6" x14ac:dyDescent="0.25">
      <c r="A1863" t="s">
        <v>286</v>
      </c>
      <c r="B1863" t="s">
        <v>15</v>
      </c>
      <c r="C1863" t="s">
        <v>152</v>
      </c>
      <c r="D1863" t="s">
        <v>153</v>
      </c>
      <c r="E1863" t="s">
        <v>508</v>
      </c>
      <c r="F1863">
        <v>597961</v>
      </c>
    </row>
    <row r="1864" spans="1:6" x14ac:dyDescent="0.25">
      <c r="A1864" t="s">
        <v>286</v>
      </c>
      <c r="B1864" t="s">
        <v>15</v>
      </c>
      <c r="C1864" t="s">
        <v>152</v>
      </c>
      <c r="D1864" t="s">
        <v>153</v>
      </c>
      <c r="E1864" t="s">
        <v>508</v>
      </c>
      <c r="F1864">
        <v>597961</v>
      </c>
    </row>
    <row r="1865" spans="1:6" x14ac:dyDescent="0.25">
      <c r="A1865" t="s">
        <v>286</v>
      </c>
      <c r="B1865" t="s">
        <v>15</v>
      </c>
      <c r="C1865" t="s">
        <v>152</v>
      </c>
      <c r="D1865" t="s">
        <v>153</v>
      </c>
      <c r="E1865" t="s">
        <v>508</v>
      </c>
      <c r="F1865">
        <v>597961</v>
      </c>
    </row>
    <row r="1866" spans="1:6" x14ac:dyDescent="0.25">
      <c r="A1866" t="s">
        <v>286</v>
      </c>
      <c r="B1866" t="s">
        <v>15</v>
      </c>
      <c r="C1866" t="s">
        <v>152</v>
      </c>
      <c r="D1866" t="s">
        <v>154</v>
      </c>
      <c r="E1866" t="s">
        <v>509</v>
      </c>
      <c r="F1866">
        <v>597961</v>
      </c>
    </row>
    <row r="1867" spans="1:6" x14ac:dyDescent="0.25">
      <c r="A1867" t="s">
        <v>286</v>
      </c>
      <c r="B1867" t="s">
        <v>15</v>
      </c>
      <c r="C1867" t="s">
        <v>152</v>
      </c>
      <c r="D1867" t="s">
        <v>153</v>
      </c>
      <c r="E1867" t="s">
        <v>508</v>
      </c>
      <c r="F1867">
        <v>597961</v>
      </c>
    </row>
    <row r="1868" spans="1:6" x14ac:dyDescent="0.25">
      <c r="A1868" t="s">
        <v>286</v>
      </c>
      <c r="B1868" t="s">
        <v>15</v>
      </c>
      <c r="C1868" t="s">
        <v>152</v>
      </c>
      <c r="D1868" t="s">
        <v>153</v>
      </c>
      <c r="E1868" t="s">
        <v>508</v>
      </c>
      <c r="F1868">
        <v>597961</v>
      </c>
    </row>
    <row r="1869" spans="1:6" x14ac:dyDescent="0.25">
      <c r="A1869" t="s">
        <v>286</v>
      </c>
      <c r="B1869" t="s">
        <v>15</v>
      </c>
      <c r="C1869" t="s">
        <v>152</v>
      </c>
      <c r="D1869" t="s">
        <v>153</v>
      </c>
      <c r="E1869" t="s">
        <v>508</v>
      </c>
      <c r="F1869">
        <v>597961</v>
      </c>
    </row>
    <row r="1870" spans="1:6" x14ac:dyDescent="0.25">
      <c r="A1870" t="s">
        <v>286</v>
      </c>
      <c r="B1870" t="s">
        <v>15</v>
      </c>
      <c r="C1870" t="s">
        <v>152</v>
      </c>
      <c r="D1870" t="s">
        <v>153</v>
      </c>
      <c r="E1870" t="s">
        <v>508</v>
      </c>
      <c r="F1870">
        <v>597961</v>
      </c>
    </row>
    <row r="1871" spans="1:6" x14ac:dyDescent="0.25">
      <c r="A1871" t="s">
        <v>286</v>
      </c>
      <c r="B1871" t="s">
        <v>15</v>
      </c>
      <c r="C1871" t="s">
        <v>152</v>
      </c>
      <c r="D1871" t="s">
        <v>153</v>
      </c>
      <c r="E1871" t="s">
        <v>508</v>
      </c>
      <c r="F1871">
        <v>597961</v>
      </c>
    </row>
    <row r="1872" spans="1:6" x14ac:dyDescent="0.25">
      <c r="A1872" t="s">
        <v>290</v>
      </c>
      <c r="B1872" t="s">
        <v>15</v>
      </c>
      <c r="C1872" t="s">
        <v>152</v>
      </c>
      <c r="D1872" t="s">
        <v>153</v>
      </c>
      <c r="E1872" t="s">
        <v>508</v>
      </c>
      <c r="F1872">
        <v>597961</v>
      </c>
    </row>
    <row r="1873" spans="1:6" x14ac:dyDescent="0.25">
      <c r="A1873" t="s">
        <v>286</v>
      </c>
      <c r="B1873" t="s">
        <v>15</v>
      </c>
      <c r="C1873" t="s">
        <v>152</v>
      </c>
      <c r="D1873" t="s">
        <v>153</v>
      </c>
      <c r="E1873" t="s">
        <v>508</v>
      </c>
      <c r="F1873">
        <v>597961</v>
      </c>
    </row>
    <row r="1874" spans="1:6" x14ac:dyDescent="0.25">
      <c r="A1874" t="s">
        <v>290</v>
      </c>
      <c r="B1874" t="s">
        <v>15</v>
      </c>
      <c r="C1874" t="s">
        <v>152</v>
      </c>
      <c r="D1874" t="s">
        <v>153</v>
      </c>
      <c r="E1874" t="s">
        <v>508</v>
      </c>
      <c r="F1874">
        <v>597961</v>
      </c>
    </row>
    <row r="1875" spans="1:6" x14ac:dyDescent="0.25">
      <c r="A1875" t="s">
        <v>286</v>
      </c>
      <c r="B1875" t="s">
        <v>15</v>
      </c>
      <c r="C1875" t="s">
        <v>152</v>
      </c>
      <c r="D1875" t="s">
        <v>153</v>
      </c>
      <c r="E1875" t="s">
        <v>508</v>
      </c>
      <c r="F1875">
        <v>597961</v>
      </c>
    </row>
    <row r="1876" spans="1:6" x14ac:dyDescent="0.25">
      <c r="A1876" t="s">
        <v>290</v>
      </c>
      <c r="B1876" t="s">
        <v>15</v>
      </c>
      <c r="C1876" t="s">
        <v>152</v>
      </c>
      <c r="D1876" t="s">
        <v>153</v>
      </c>
      <c r="E1876" t="s">
        <v>508</v>
      </c>
      <c r="F1876">
        <v>597961</v>
      </c>
    </row>
    <row r="1877" spans="1:6" x14ac:dyDescent="0.25">
      <c r="A1877" t="s">
        <v>291</v>
      </c>
      <c r="B1877" t="s">
        <v>15</v>
      </c>
      <c r="C1877" t="s">
        <v>152</v>
      </c>
      <c r="D1877" t="s">
        <v>154</v>
      </c>
      <c r="E1877" t="s">
        <v>509</v>
      </c>
      <c r="F1877">
        <v>597961</v>
      </c>
    </row>
    <row r="1878" spans="1:6" x14ac:dyDescent="0.25">
      <c r="A1878" t="s">
        <v>291</v>
      </c>
      <c r="B1878" t="s">
        <v>15</v>
      </c>
      <c r="C1878" t="s">
        <v>152</v>
      </c>
      <c r="D1878" t="s">
        <v>153</v>
      </c>
      <c r="E1878" t="s">
        <v>508</v>
      </c>
      <c r="F1878">
        <v>597961</v>
      </c>
    </row>
    <row r="1879" spans="1:6" x14ac:dyDescent="0.25">
      <c r="A1879" t="s">
        <v>291</v>
      </c>
      <c r="B1879" t="s">
        <v>176</v>
      </c>
      <c r="C1879" t="s">
        <v>245</v>
      </c>
      <c r="D1879" t="s">
        <v>246</v>
      </c>
      <c r="E1879" t="s">
        <v>510</v>
      </c>
      <c r="F1879">
        <v>597996</v>
      </c>
    </row>
    <row r="1880" spans="1:6" x14ac:dyDescent="0.25">
      <c r="A1880" t="s">
        <v>291</v>
      </c>
      <c r="B1880" t="s">
        <v>176</v>
      </c>
      <c r="C1880" t="s">
        <v>245</v>
      </c>
      <c r="D1880" t="s">
        <v>246</v>
      </c>
      <c r="E1880" t="s">
        <v>510</v>
      </c>
      <c r="F1880">
        <v>597996</v>
      </c>
    </row>
    <row r="1881" spans="1:6" x14ac:dyDescent="0.25">
      <c r="A1881" t="s">
        <v>290</v>
      </c>
      <c r="B1881" t="s">
        <v>15</v>
      </c>
      <c r="C1881" t="s">
        <v>62</v>
      </c>
      <c r="D1881" t="s">
        <v>63</v>
      </c>
      <c r="E1881" t="s">
        <v>511</v>
      </c>
      <c r="F1881">
        <v>597392</v>
      </c>
    </row>
    <row r="1882" spans="1:6" x14ac:dyDescent="0.25">
      <c r="A1882" t="s">
        <v>286</v>
      </c>
      <c r="B1882" t="s">
        <v>15</v>
      </c>
      <c r="C1882" t="s">
        <v>62</v>
      </c>
      <c r="D1882" t="s">
        <v>63</v>
      </c>
      <c r="E1882" t="s">
        <v>511</v>
      </c>
      <c r="F1882">
        <v>597392</v>
      </c>
    </row>
    <row r="1883" spans="1:6" x14ac:dyDescent="0.25">
      <c r="A1883" t="s">
        <v>290</v>
      </c>
      <c r="B1883" t="s">
        <v>15</v>
      </c>
      <c r="C1883" t="s">
        <v>62</v>
      </c>
      <c r="D1883" t="s">
        <v>64</v>
      </c>
      <c r="E1883" t="s">
        <v>512</v>
      </c>
      <c r="F1883">
        <v>597392</v>
      </c>
    </row>
    <row r="1884" spans="1:6" x14ac:dyDescent="0.25">
      <c r="A1884" t="s">
        <v>290</v>
      </c>
      <c r="B1884" t="s">
        <v>15</v>
      </c>
      <c r="C1884" t="s">
        <v>62</v>
      </c>
      <c r="D1884" t="s">
        <v>65</v>
      </c>
      <c r="E1884" t="s">
        <v>513</v>
      </c>
      <c r="F1884">
        <v>597392</v>
      </c>
    </row>
    <row r="1885" spans="1:6" x14ac:dyDescent="0.25">
      <c r="A1885" t="s">
        <v>288</v>
      </c>
      <c r="B1885" t="s">
        <v>15</v>
      </c>
      <c r="C1885" t="s">
        <v>62</v>
      </c>
      <c r="D1885" t="s">
        <v>66</v>
      </c>
      <c r="E1885" t="s">
        <v>514</v>
      </c>
      <c r="F1885">
        <v>597392</v>
      </c>
    </row>
    <row r="1886" spans="1:6" x14ac:dyDescent="0.25">
      <c r="A1886" t="s">
        <v>286</v>
      </c>
      <c r="B1886" t="s">
        <v>176</v>
      </c>
      <c r="C1886" t="s">
        <v>195</v>
      </c>
      <c r="D1886" t="s">
        <v>196</v>
      </c>
      <c r="E1886" t="s">
        <v>515</v>
      </c>
      <c r="F1886">
        <v>553301</v>
      </c>
    </row>
    <row r="1887" spans="1:6" x14ac:dyDescent="0.25">
      <c r="A1887" t="s">
        <v>286</v>
      </c>
      <c r="B1887" t="s">
        <v>15</v>
      </c>
      <c r="C1887" t="s">
        <v>81</v>
      </c>
      <c r="D1887" t="s">
        <v>82</v>
      </c>
      <c r="E1887" t="s">
        <v>516</v>
      </c>
      <c r="F1887">
        <v>507580</v>
      </c>
    </row>
    <row r="1888" spans="1:6" x14ac:dyDescent="0.25">
      <c r="A1888" t="s">
        <v>286</v>
      </c>
      <c r="B1888" t="s">
        <v>15</v>
      </c>
      <c r="C1888" t="s">
        <v>81</v>
      </c>
      <c r="D1888" t="s">
        <v>82</v>
      </c>
      <c r="E1888" t="s">
        <v>517</v>
      </c>
      <c r="F1888">
        <v>507580</v>
      </c>
    </row>
    <row r="1889" spans="1:6" x14ac:dyDescent="0.25">
      <c r="A1889" t="s">
        <v>286</v>
      </c>
      <c r="B1889" t="s">
        <v>15</v>
      </c>
      <c r="C1889" t="s">
        <v>81</v>
      </c>
      <c r="D1889" t="s">
        <v>82</v>
      </c>
      <c r="E1889" t="s">
        <v>517</v>
      </c>
      <c r="F1889">
        <v>507580</v>
      </c>
    </row>
    <row r="1890" spans="1:6" x14ac:dyDescent="0.25">
      <c r="A1890" t="s">
        <v>286</v>
      </c>
      <c r="B1890" t="s">
        <v>15</v>
      </c>
      <c r="C1890" t="s">
        <v>81</v>
      </c>
      <c r="D1890" t="s">
        <v>82</v>
      </c>
      <c r="E1890" t="s">
        <v>517</v>
      </c>
      <c r="F1890">
        <v>507580</v>
      </c>
    </row>
    <row r="1891" spans="1:6" x14ac:dyDescent="0.25">
      <c r="A1891" t="s">
        <v>286</v>
      </c>
      <c r="B1891" t="s">
        <v>15</v>
      </c>
      <c r="C1891" t="s">
        <v>81</v>
      </c>
      <c r="D1891" t="s">
        <v>82</v>
      </c>
      <c r="E1891" t="s">
        <v>516</v>
      </c>
      <c r="F1891">
        <v>507580</v>
      </c>
    </row>
    <row r="1892" spans="1:6" x14ac:dyDescent="0.25">
      <c r="A1892" t="s">
        <v>286</v>
      </c>
      <c r="B1892" t="s">
        <v>15</v>
      </c>
      <c r="C1892" t="s">
        <v>81</v>
      </c>
      <c r="D1892" t="s">
        <v>82</v>
      </c>
      <c r="E1892" t="s">
        <v>517</v>
      </c>
      <c r="F1892">
        <v>507580</v>
      </c>
    </row>
    <row r="1893" spans="1:6" x14ac:dyDescent="0.25">
      <c r="A1893" t="s">
        <v>286</v>
      </c>
      <c r="B1893" t="s">
        <v>15</v>
      </c>
      <c r="C1893" t="s">
        <v>81</v>
      </c>
      <c r="D1893" t="s">
        <v>82</v>
      </c>
      <c r="E1893" t="s">
        <v>517</v>
      </c>
      <c r="F1893">
        <v>507580</v>
      </c>
    </row>
    <row r="1894" spans="1:6" x14ac:dyDescent="0.25">
      <c r="A1894" t="s">
        <v>286</v>
      </c>
      <c r="B1894" t="s">
        <v>15</v>
      </c>
      <c r="C1894" t="s">
        <v>81</v>
      </c>
      <c r="D1894" t="s">
        <v>82</v>
      </c>
      <c r="E1894" t="s">
        <v>517</v>
      </c>
      <c r="F1894">
        <v>507580</v>
      </c>
    </row>
    <row r="1895" spans="1:6" x14ac:dyDescent="0.25">
      <c r="A1895" t="s">
        <v>286</v>
      </c>
      <c r="B1895" t="s">
        <v>15</v>
      </c>
      <c r="C1895" t="s">
        <v>81</v>
      </c>
      <c r="D1895" t="s">
        <v>82</v>
      </c>
      <c r="E1895" t="s">
        <v>517</v>
      </c>
      <c r="F1895">
        <v>507580</v>
      </c>
    </row>
    <row r="1896" spans="1:6" x14ac:dyDescent="0.25">
      <c r="A1896" t="s">
        <v>290</v>
      </c>
      <c r="B1896" t="s">
        <v>15</v>
      </c>
      <c r="C1896" t="s">
        <v>81</v>
      </c>
      <c r="D1896" t="s">
        <v>82</v>
      </c>
      <c r="E1896" t="s">
        <v>518</v>
      </c>
      <c r="F1896">
        <v>507580</v>
      </c>
    </row>
    <row r="1897" spans="1:6" x14ac:dyDescent="0.25">
      <c r="A1897" t="s">
        <v>286</v>
      </c>
      <c r="B1897" t="s">
        <v>15</v>
      </c>
      <c r="C1897" t="s">
        <v>81</v>
      </c>
      <c r="D1897" t="s">
        <v>82</v>
      </c>
      <c r="E1897" t="s">
        <v>517</v>
      </c>
      <c r="F1897">
        <v>507580</v>
      </c>
    </row>
    <row r="1898" spans="1:6" x14ac:dyDescent="0.25">
      <c r="A1898" t="s">
        <v>286</v>
      </c>
      <c r="B1898" t="s">
        <v>15</v>
      </c>
      <c r="C1898" t="s">
        <v>81</v>
      </c>
      <c r="D1898" t="s">
        <v>82</v>
      </c>
      <c r="E1898" t="s">
        <v>517</v>
      </c>
      <c r="F1898">
        <v>507580</v>
      </c>
    </row>
    <row r="1899" spans="1:6" x14ac:dyDescent="0.25">
      <c r="A1899" t="s">
        <v>286</v>
      </c>
      <c r="B1899" t="s">
        <v>15</v>
      </c>
      <c r="C1899" t="s">
        <v>81</v>
      </c>
      <c r="D1899" t="s">
        <v>82</v>
      </c>
      <c r="E1899" t="s">
        <v>517</v>
      </c>
      <c r="F1899">
        <v>507580</v>
      </c>
    </row>
    <row r="1900" spans="1:6" x14ac:dyDescent="0.25">
      <c r="A1900" t="s">
        <v>286</v>
      </c>
      <c r="B1900" t="s">
        <v>15</v>
      </c>
      <c r="C1900" t="s">
        <v>81</v>
      </c>
      <c r="D1900" t="s">
        <v>82</v>
      </c>
      <c r="E1900" t="s">
        <v>517</v>
      </c>
      <c r="F1900">
        <v>507580</v>
      </c>
    </row>
    <row r="1901" spans="1:6" x14ac:dyDescent="0.25">
      <c r="A1901" t="s">
        <v>286</v>
      </c>
      <c r="B1901" t="s">
        <v>15</v>
      </c>
      <c r="C1901" t="s">
        <v>81</v>
      </c>
      <c r="D1901" t="s">
        <v>82</v>
      </c>
      <c r="E1901" t="s">
        <v>517</v>
      </c>
      <c r="F1901">
        <v>507580</v>
      </c>
    </row>
    <row r="1902" spans="1:6" x14ac:dyDescent="0.25">
      <c r="A1902" t="s">
        <v>286</v>
      </c>
      <c r="B1902" t="s">
        <v>15</v>
      </c>
      <c r="C1902" t="s">
        <v>81</v>
      </c>
      <c r="D1902" t="s">
        <v>82</v>
      </c>
      <c r="E1902" t="s">
        <v>517</v>
      </c>
      <c r="F1902">
        <v>507580</v>
      </c>
    </row>
    <row r="1903" spans="1:6" x14ac:dyDescent="0.25">
      <c r="A1903" t="s">
        <v>286</v>
      </c>
      <c r="B1903" t="s">
        <v>15</v>
      </c>
      <c r="C1903" t="s">
        <v>81</v>
      </c>
      <c r="D1903" t="s">
        <v>82</v>
      </c>
      <c r="E1903" t="s">
        <v>517</v>
      </c>
      <c r="F1903">
        <v>507580</v>
      </c>
    </row>
    <row r="1904" spans="1:6" x14ac:dyDescent="0.25">
      <c r="A1904" t="s">
        <v>286</v>
      </c>
      <c r="B1904" t="s">
        <v>15</v>
      </c>
      <c r="C1904" t="s">
        <v>81</v>
      </c>
      <c r="D1904" t="s">
        <v>82</v>
      </c>
      <c r="E1904" t="s">
        <v>517</v>
      </c>
      <c r="F1904">
        <v>507580</v>
      </c>
    </row>
    <row r="1905" spans="1:6" x14ac:dyDescent="0.25">
      <c r="A1905" t="s">
        <v>286</v>
      </c>
      <c r="B1905" t="s">
        <v>15</v>
      </c>
      <c r="C1905" t="s">
        <v>81</v>
      </c>
      <c r="D1905" t="s">
        <v>82</v>
      </c>
      <c r="E1905" t="s">
        <v>517</v>
      </c>
      <c r="F1905">
        <v>507580</v>
      </c>
    </row>
    <row r="1906" spans="1:6" x14ac:dyDescent="0.25">
      <c r="A1906" t="s">
        <v>286</v>
      </c>
      <c r="B1906" t="s">
        <v>15</v>
      </c>
      <c r="C1906" t="s">
        <v>81</v>
      </c>
      <c r="D1906" t="s">
        <v>82</v>
      </c>
      <c r="E1906" t="s">
        <v>517</v>
      </c>
      <c r="F1906">
        <v>507580</v>
      </c>
    </row>
    <row r="1907" spans="1:6" x14ac:dyDescent="0.25">
      <c r="A1907" t="s">
        <v>286</v>
      </c>
      <c r="B1907" t="s">
        <v>15</v>
      </c>
      <c r="C1907" t="s">
        <v>81</v>
      </c>
      <c r="D1907" t="s">
        <v>82</v>
      </c>
      <c r="E1907" t="s">
        <v>517</v>
      </c>
      <c r="F1907">
        <v>507580</v>
      </c>
    </row>
    <row r="1908" spans="1:6" x14ac:dyDescent="0.25">
      <c r="A1908" t="s">
        <v>290</v>
      </c>
      <c r="B1908" t="s">
        <v>15</v>
      </c>
      <c r="C1908" t="s">
        <v>81</v>
      </c>
      <c r="D1908" t="s">
        <v>82</v>
      </c>
      <c r="E1908" t="s">
        <v>517</v>
      </c>
      <c r="F1908">
        <v>507580</v>
      </c>
    </row>
    <row r="1909" spans="1:6" x14ac:dyDescent="0.25">
      <c r="A1909" t="s">
        <v>290</v>
      </c>
      <c r="B1909" t="s">
        <v>15</v>
      </c>
      <c r="C1909" t="s">
        <v>81</v>
      </c>
      <c r="D1909" t="s">
        <v>82</v>
      </c>
      <c r="E1909" t="s">
        <v>517</v>
      </c>
      <c r="F1909">
        <v>507580</v>
      </c>
    </row>
    <row r="1910" spans="1:6" x14ac:dyDescent="0.25">
      <c r="A1910" t="s">
        <v>290</v>
      </c>
      <c r="B1910" t="s">
        <v>15</v>
      </c>
      <c r="C1910" t="s">
        <v>81</v>
      </c>
      <c r="D1910" t="s">
        <v>82</v>
      </c>
      <c r="E1910" t="s">
        <v>517</v>
      </c>
      <c r="F1910">
        <v>507580</v>
      </c>
    </row>
    <row r="1911" spans="1:6" x14ac:dyDescent="0.25">
      <c r="A1911" t="s">
        <v>290</v>
      </c>
      <c r="B1911" t="s">
        <v>15</v>
      </c>
      <c r="C1911" t="s">
        <v>81</v>
      </c>
      <c r="D1911" t="s">
        <v>82</v>
      </c>
      <c r="E1911" t="s">
        <v>517</v>
      </c>
      <c r="F1911">
        <v>507580</v>
      </c>
    </row>
    <row r="1912" spans="1:6" x14ac:dyDescent="0.25">
      <c r="A1912" t="s">
        <v>290</v>
      </c>
      <c r="B1912" t="s">
        <v>15</v>
      </c>
      <c r="C1912" t="s">
        <v>81</v>
      </c>
      <c r="D1912" t="s">
        <v>82</v>
      </c>
      <c r="E1912" t="s">
        <v>517</v>
      </c>
      <c r="F1912">
        <v>507580</v>
      </c>
    </row>
    <row r="1913" spans="1:6" x14ac:dyDescent="0.25">
      <c r="A1913" t="s">
        <v>291</v>
      </c>
      <c r="B1913" t="s">
        <v>15</v>
      </c>
      <c r="C1913" t="s">
        <v>81</v>
      </c>
      <c r="D1913" t="s">
        <v>82</v>
      </c>
      <c r="E1913" t="s">
        <v>517</v>
      </c>
      <c r="F1913">
        <v>507580</v>
      </c>
    </row>
    <row r="1914" spans="1:6" x14ac:dyDescent="0.25">
      <c r="A1914" t="s">
        <v>290</v>
      </c>
      <c r="B1914" t="s">
        <v>15</v>
      </c>
      <c r="C1914" t="s">
        <v>81</v>
      </c>
      <c r="D1914" t="s">
        <v>82</v>
      </c>
      <c r="E1914" t="s">
        <v>516</v>
      </c>
      <c r="F1914">
        <v>507580</v>
      </c>
    </row>
    <row r="1915" spans="1:6" x14ac:dyDescent="0.25">
      <c r="A1915" t="s">
        <v>288</v>
      </c>
      <c r="B1915" t="s">
        <v>15</v>
      </c>
      <c r="C1915" t="s">
        <v>81</v>
      </c>
      <c r="D1915" t="s">
        <v>82</v>
      </c>
      <c r="E1915" t="s">
        <v>517</v>
      </c>
      <c r="F1915">
        <v>507580</v>
      </c>
    </row>
    <row r="1916" spans="1:6" x14ac:dyDescent="0.25">
      <c r="A1916" t="s">
        <v>292</v>
      </c>
      <c r="B1916" t="s">
        <v>15</v>
      </c>
      <c r="C1916" t="s">
        <v>81</v>
      </c>
      <c r="D1916" t="s">
        <v>82</v>
      </c>
      <c r="E1916" t="s">
        <v>517</v>
      </c>
      <c r="F1916">
        <v>507580</v>
      </c>
    </row>
    <row r="1917" spans="1:6" x14ac:dyDescent="0.25">
      <c r="A1917" t="s">
        <v>291</v>
      </c>
      <c r="B1917" t="s">
        <v>15</v>
      </c>
      <c r="C1917" t="s">
        <v>81</v>
      </c>
      <c r="D1917" t="s">
        <v>82</v>
      </c>
      <c r="E1917" t="s">
        <v>517</v>
      </c>
      <c r="F1917">
        <v>507580</v>
      </c>
    </row>
    <row r="1918" spans="1:6" x14ac:dyDescent="0.25">
      <c r="A1918" t="s">
        <v>292</v>
      </c>
      <c r="B1918" t="s">
        <v>15</v>
      </c>
      <c r="C1918" t="s">
        <v>81</v>
      </c>
      <c r="D1918" t="s">
        <v>82</v>
      </c>
      <c r="E1918" t="s">
        <v>516</v>
      </c>
      <c r="F1918">
        <v>507580</v>
      </c>
    </row>
    <row r="1919" spans="1:6" x14ac:dyDescent="0.25">
      <c r="A1919" t="s">
        <v>291</v>
      </c>
      <c r="B1919" t="s">
        <v>15</v>
      </c>
      <c r="C1919" t="s">
        <v>81</v>
      </c>
      <c r="D1919" t="s">
        <v>82</v>
      </c>
      <c r="E1919" t="s">
        <v>517</v>
      </c>
      <c r="F1919">
        <v>507580</v>
      </c>
    </row>
    <row r="1920" spans="1:6" x14ac:dyDescent="0.25">
      <c r="A1920" t="s">
        <v>291</v>
      </c>
      <c r="B1920" t="s">
        <v>15</v>
      </c>
      <c r="C1920" t="s">
        <v>81</v>
      </c>
      <c r="D1920" t="s">
        <v>82</v>
      </c>
      <c r="E1920" t="s">
        <v>516</v>
      </c>
      <c r="F1920">
        <v>507580</v>
      </c>
    </row>
    <row r="1921" spans="1:6" x14ac:dyDescent="0.25">
      <c r="A1921" t="s">
        <v>291</v>
      </c>
      <c r="B1921" t="s">
        <v>15</v>
      </c>
      <c r="C1921" t="s">
        <v>81</v>
      </c>
      <c r="D1921" t="s">
        <v>82</v>
      </c>
      <c r="E1921" t="s">
        <v>517</v>
      </c>
      <c r="F1921">
        <v>507580</v>
      </c>
    </row>
    <row r="1922" spans="1:6" x14ac:dyDescent="0.25">
      <c r="A1922" t="s">
        <v>291</v>
      </c>
      <c r="B1922" t="s">
        <v>15</v>
      </c>
      <c r="C1922" t="s">
        <v>81</v>
      </c>
      <c r="D1922" t="s">
        <v>82</v>
      </c>
      <c r="E1922" t="s">
        <v>517</v>
      </c>
      <c r="F1922">
        <v>507580</v>
      </c>
    </row>
    <row r="1923" spans="1:6" x14ac:dyDescent="0.25">
      <c r="A1923" t="s">
        <v>291</v>
      </c>
      <c r="B1923" t="s">
        <v>15</v>
      </c>
      <c r="C1923" t="s">
        <v>81</v>
      </c>
      <c r="D1923" t="s">
        <v>82</v>
      </c>
      <c r="E1923" t="s">
        <v>517</v>
      </c>
      <c r="F1923">
        <v>507580</v>
      </c>
    </row>
    <row r="1924" spans="1:6" x14ac:dyDescent="0.25">
      <c r="A1924" t="s">
        <v>291</v>
      </c>
      <c r="B1924" t="s">
        <v>15</v>
      </c>
      <c r="C1924" t="s">
        <v>81</v>
      </c>
      <c r="D1924" t="s">
        <v>82</v>
      </c>
      <c r="E1924" t="s">
        <v>517</v>
      </c>
      <c r="F1924">
        <v>507580</v>
      </c>
    </row>
    <row r="1925" spans="1:6" x14ac:dyDescent="0.25">
      <c r="A1925" t="s">
        <v>290</v>
      </c>
      <c r="B1925" t="s">
        <v>15</v>
      </c>
      <c r="C1925" t="s">
        <v>73</v>
      </c>
      <c r="D1925" t="s">
        <v>74</v>
      </c>
      <c r="E1925" t="s">
        <v>519</v>
      </c>
      <c r="F1925">
        <v>599549</v>
      </c>
    </row>
    <row r="1926" spans="1:6" x14ac:dyDescent="0.25">
      <c r="A1926" t="s">
        <v>286</v>
      </c>
      <c r="B1926" t="s">
        <v>15</v>
      </c>
      <c r="C1926" t="s">
        <v>75</v>
      </c>
      <c r="D1926" t="s">
        <v>76</v>
      </c>
      <c r="E1926" t="s">
        <v>520</v>
      </c>
      <c r="F1926">
        <v>507504</v>
      </c>
    </row>
    <row r="1927" spans="1:6" x14ac:dyDescent="0.25">
      <c r="A1927" t="s">
        <v>286</v>
      </c>
      <c r="B1927" t="s">
        <v>15</v>
      </c>
      <c r="C1927" t="s">
        <v>75</v>
      </c>
      <c r="D1927" t="s">
        <v>76</v>
      </c>
      <c r="E1927" t="s">
        <v>520</v>
      </c>
      <c r="F1927">
        <v>507504</v>
      </c>
    </row>
    <row r="1928" spans="1:6" x14ac:dyDescent="0.25">
      <c r="A1928" t="s">
        <v>288</v>
      </c>
      <c r="B1928" t="s">
        <v>15</v>
      </c>
      <c r="C1928" t="s">
        <v>75</v>
      </c>
      <c r="D1928" t="s">
        <v>76</v>
      </c>
      <c r="E1928" t="s">
        <v>520</v>
      </c>
      <c r="F1928">
        <v>507504</v>
      </c>
    </row>
    <row r="1929" spans="1:6" x14ac:dyDescent="0.25">
      <c r="A1929" t="s">
        <v>292</v>
      </c>
      <c r="B1929" t="s">
        <v>15</v>
      </c>
      <c r="C1929" t="s">
        <v>75</v>
      </c>
      <c r="D1929" t="s">
        <v>76</v>
      </c>
      <c r="E1929" t="s">
        <v>520</v>
      </c>
      <c r="F1929">
        <v>507504</v>
      </c>
    </row>
    <row r="1930" spans="1:6" x14ac:dyDescent="0.25">
      <c r="A1930" t="s">
        <v>286</v>
      </c>
      <c r="B1930" t="s">
        <v>176</v>
      </c>
      <c r="C1930" t="s">
        <v>206</v>
      </c>
      <c r="D1930" t="s">
        <v>207</v>
      </c>
      <c r="E1930" t="s">
        <v>521</v>
      </c>
      <c r="F1930">
        <v>557218</v>
      </c>
    </row>
    <row r="1931" spans="1:6" x14ac:dyDescent="0.25">
      <c r="A1931" t="s">
        <v>286</v>
      </c>
      <c r="B1931" t="s">
        <v>176</v>
      </c>
      <c r="C1931" t="s">
        <v>206</v>
      </c>
      <c r="D1931" t="s">
        <v>207</v>
      </c>
      <c r="E1931" t="s">
        <v>521</v>
      </c>
      <c r="F1931">
        <v>557218</v>
      </c>
    </row>
    <row r="1932" spans="1:6" x14ac:dyDescent="0.25">
      <c r="A1932" t="s">
        <v>286</v>
      </c>
      <c r="B1932" t="s">
        <v>176</v>
      </c>
      <c r="C1932" t="s">
        <v>206</v>
      </c>
      <c r="D1932" t="s">
        <v>207</v>
      </c>
      <c r="E1932" t="s">
        <v>521</v>
      </c>
      <c r="F1932">
        <v>557218</v>
      </c>
    </row>
    <row r="1933" spans="1:6" x14ac:dyDescent="0.25">
      <c r="A1933" t="s">
        <v>286</v>
      </c>
      <c r="B1933" t="s">
        <v>176</v>
      </c>
      <c r="C1933" t="s">
        <v>206</v>
      </c>
      <c r="D1933" t="s">
        <v>207</v>
      </c>
      <c r="E1933" t="s">
        <v>521</v>
      </c>
      <c r="F1933">
        <v>557218</v>
      </c>
    </row>
    <row r="1934" spans="1:6" x14ac:dyDescent="0.25">
      <c r="A1934" t="s">
        <v>286</v>
      </c>
      <c r="B1934" t="s">
        <v>176</v>
      </c>
      <c r="C1934" t="s">
        <v>206</v>
      </c>
      <c r="D1934" t="s">
        <v>207</v>
      </c>
      <c r="E1934" t="s">
        <v>521</v>
      </c>
      <c r="F1934">
        <v>557218</v>
      </c>
    </row>
    <row r="1935" spans="1:6" x14ac:dyDescent="0.25">
      <c r="A1935" t="s">
        <v>286</v>
      </c>
      <c r="B1935" t="s">
        <v>176</v>
      </c>
      <c r="C1935" t="s">
        <v>206</v>
      </c>
      <c r="D1935" t="s">
        <v>207</v>
      </c>
      <c r="E1935" t="s">
        <v>521</v>
      </c>
      <c r="F1935">
        <v>557218</v>
      </c>
    </row>
    <row r="1936" spans="1:6" x14ac:dyDescent="0.25">
      <c r="A1936" t="s">
        <v>286</v>
      </c>
      <c r="B1936" t="s">
        <v>176</v>
      </c>
      <c r="C1936" t="s">
        <v>206</v>
      </c>
      <c r="D1936" t="s">
        <v>207</v>
      </c>
      <c r="E1936" t="s">
        <v>521</v>
      </c>
      <c r="F1936">
        <v>557218</v>
      </c>
    </row>
    <row r="1937" spans="1:6" x14ac:dyDescent="0.25">
      <c r="A1937" t="s">
        <v>286</v>
      </c>
      <c r="B1937" t="s">
        <v>176</v>
      </c>
      <c r="C1937" t="s">
        <v>206</v>
      </c>
      <c r="D1937" t="s">
        <v>207</v>
      </c>
      <c r="E1937" t="s">
        <v>521</v>
      </c>
      <c r="F1937">
        <v>557218</v>
      </c>
    </row>
    <row r="1938" spans="1:6" x14ac:dyDescent="0.25">
      <c r="A1938" t="s">
        <v>286</v>
      </c>
      <c r="B1938" t="s">
        <v>176</v>
      </c>
      <c r="C1938" t="s">
        <v>206</v>
      </c>
      <c r="D1938" t="s">
        <v>207</v>
      </c>
      <c r="E1938" t="s">
        <v>521</v>
      </c>
      <c r="F1938">
        <v>557218</v>
      </c>
    </row>
    <row r="1939" spans="1:6" x14ac:dyDescent="0.25">
      <c r="A1939" t="s">
        <v>286</v>
      </c>
      <c r="B1939" t="s">
        <v>176</v>
      </c>
      <c r="C1939" t="s">
        <v>206</v>
      </c>
      <c r="D1939" t="s">
        <v>207</v>
      </c>
      <c r="E1939" t="s">
        <v>521</v>
      </c>
      <c r="F1939">
        <v>557218</v>
      </c>
    </row>
    <row r="1940" spans="1:6" x14ac:dyDescent="0.25">
      <c r="A1940" t="s">
        <v>286</v>
      </c>
      <c r="B1940" t="s">
        <v>176</v>
      </c>
      <c r="C1940" t="s">
        <v>206</v>
      </c>
      <c r="D1940" t="s">
        <v>207</v>
      </c>
      <c r="E1940" t="s">
        <v>521</v>
      </c>
      <c r="F1940">
        <v>557218</v>
      </c>
    </row>
    <row r="1941" spans="1:6" x14ac:dyDescent="0.25">
      <c r="A1941" t="s">
        <v>286</v>
      </c>
      <c r="B1941" t="s">
        <v>176</v>
      </c>
      <c r="C1941" t="s">
        <v>206</v>
      </c>
      <c r="D1941" t="s">
        <v>207</v>
      </c>
      <c r="E1941" t="s">
        <v>522</v>
      </c>
      <c r="F1941">
        <v>557218</v>
      </c>
    </row>
    <row r="1942" spans="1:6" x14ac:dyDescent="0.25">
      <c r="A1942" t="s">
        <v>286</v>
      </c>
      <c r="B1942" t="s">
        <v>176</v>
      </c>
      <c r="C1942" t="s">
        <v>206</v>
      </c>
      <c r="D1942" t="s">
        <v>207</v>
      </c>
      <c r="E1942" t="s">
        <v>521</v>
      </c>
      <c r="F1942">
        <v>557218</v>
      </c>
    </row>
    <row r="1943" spans="1:6" x14ac:dyDescent="0.25">
      <c r="A1943" t="s">
        <v>286</v>
      </c>
      <c r="B1943" t="s">
        <v>176</v>
      </c>
      <c r="C1943" t="s">
        <v>206</v>
      </c>
      <c r="D1943" t="s">
        <v>207</v>
      </c>
      <c r="E1943" t="s">
        <v>521</v>
      </c>
      <c r="F1943">
        <v>557218</v>
      </c>
    </row>
    <row r="1944" spans="1:6" x14ac:dyDescent="0.25">
      <c r="A1944" t="s">
        <v>286</v>
      </c>
      <c r="B1944" t="s">
        <v>176</v>
      </c>
      <c r="C1944" t="s">
        <v>206</v>
      </c>
      <c r="D1944" t="s">
        <v>207</v>
      </c>
      <c r="E1944" t="s">
        <v>521</v>
      </c>
      <c r="F1944">
        <v>557218</v>
      </c>
    </row>
    <row r="1945" spans="1:6" x14ac:dyDescent="0.25">
      <c r="A1945" t="s">
        <v>286</v>
      </c>
      <c r="B1945" t="s">
        <v>176</v>
      </c>
      <c r="C1945" t="s">
        <v>206</v>
      </c>
      <c r="D1945" t="s">
        <v>207</v>
      </c>
      <c r="E1945" t="s">
        <v>521</v>
      </c>
      <c r="F1945">
        <v>557218</v>
      </c>
    </row>
    <row r="1946" spans="1:6" x14ac:dyDescent="0.25">
      <c r="A1946" t="s">
        <v>290</v>
      </c>
      <c r="B1946" t="s">
        <v>176</v>
      </c>
      <c r="C1946" t="s">
        <v>206</v>
      </c>
      <c r="D1946" t="s">
        <v>207</v>
      </c>
      <c r="E1946" t="s">
        <v>521</v>
      </c>
      <c r="F1946">
        <v>557218</v>
      </c>
    </row>
    <row r="1947" spans="1:6" x14ac:dyDescent="0.25">
      <c r="A1947" t="s">
        <v>286</v>
      </c>
      <c r="B1947" t="s">
        <v>176</v>
      </c>
      <c r="C1947" t="s">
        <v>206</v>
      </c>
      <c r="D1947" t="s">
        <v>207</v>
      </c>
      <c r="E1947" t="s">
        <v>521</v>
      </c>
      <c r="F1947">
        <v>557218</v>
      </c>
    </row>
    <row r="1948" spans="1:6" x14ac:dyDescent="0.25">
      <c r="A1948" t="s">
        <v>286</v>
      </c>
      <c r="B1948" t="s">
        <v>176</v>
      </c>
      <c r="C1948" t="s">
        <v>206</v>
      </c>
      <c r="D1948" t="s">
        <v>207</v>
      </c>
      <c r="E1948" t="s">
        <v>521</v>
      </c>
      <c r="F1948">
        <v>557218</v>
      </c>
    </row>
    <row r="1949" spans="1:6" x14ac:dyDescent="0.25">
      <c r="A1949" t="s">
        <v>286</v>
      </c>
      <c r="B1949" t="s">
        <v>176</v>
      </c>
      <c r="C1949" t="s">
        <v>206</v>
      </c>
      <c r="D1949" t="s">
        <v>207</v>
      </c>
      <c r="E1949" t="s">
        <v>521</v>
      </c>
      <c r="F1949">
        <v>557218</v>
      </c>
    </row>
    <row r="1950" spans="1:6" x14ac:dyDescent="0.25">
      <c r="A1950" t="s">
        <v>286</v>
      </c>
      <c r="B1950" t="s">
        <v>176</v>
      </c>
      <c r="C1950" t="s">
        <v>206</v>
      </c>
      <c r="D1950" t="s">
        <v>207</v>
      </c>
      <c r="E1950" t="s">
        <v>521</v>
      </c>
      <c r="F1950">
        <v>557218</v>
      </c>
    </row>
    <row r="1951" spans="1:6" x14ac:dyDescent="0.25">
      <c r="A1951" t="s">
        <v>286</v>
      </c>
      <c r="B1951" t="s">
        <v>176</v>
      </c>
      <c r="C1951" t="s">
        <v>206</v>
      </c>
      <c r="D1951" t="s">
        <v>207</v>
      </c>
      <c r="E1951" t="s">
        <v>521</v>
      </c>
      <c r="F1951">
        <v>557218</v>
      </c>
    </row>
    <row r="1952" spans="1:6" x14ac:dyDescent="0.25">
      <c r="A1952" t="s">
        <v>290</v>
      </c>
      <c r="B1952" t="s">
        <v>176</v>
      </c>
      <c r="C1952" t="s">
        <v>206</v>
      </c>
      <c r="D1952" t="s">
        <v>207</v>
      </c>
      <c r="E1952" t="s">
        <v>521</v>
      </c>
      <c r="F1952">
        <v>557218</v>
      </c>
    </row>
    <row r="1953" spans="1:6" x14ac:dyDescent="0.25">
      <c r="A1953" t="s">
        <v>286</v>
      </c>
      <c r="B1953" t="s">
        <v>176</v>
      </c>
      <c r="C1953" t="s">
        <v>206</v>
      </c>
      <c r="D1953" t="s">
        <v>207</v>
      </c>
      <c r="E1953" t="s">
        <v>521</v>
      </c>
      <c r="F1953">
        <v>557218</v>
      </c>
    </row>
    <row r="1954" spans="1:6" x14ac:dyDescent="0.25">
      <c r="A1954" t="s">
        <v>286</v>
      </c>
      <c r="B1954" t="s">
        <v>176</v>
      </c>
      <c r="C1954" t="s">
        <v>206</v>
      </c>
      <c r="D1954" t="s">
        <v>207</v>
      </c>
      <c r="E1954" t="s">
        <v>521</v>
      </c>
      <c r="F1954">
        <v>557218</v>
      </c>
    </row>
    <row r="1955" spans="1:6" x14ac:dyDescent="0.25">
      <c r="A1955" t="s">
        <v>290</v>
      </c>
      <c r="B1955" t="s">
        <v>176</v>
      </c>
      <c r="C1955" t="s">
        <v>206</v>
      </c>
      <c r="D1955" t="s">
        <v>207</v>
      </c>
      <c r="E1955" t="s">
        <v>521</v>
      </c>
      <c r="F1955">
        <v>557218</v>
      </c>
    </row>
    <row r="1956" spans="1:6" x14ac:dyDescent="0.25">
      <c r="A1956" t="s">
        <v>286</v>
      </c>
      <c r="B1956" t="s">
        <v>176</v>
      </c>
      <c r="C1956" t="s">
        <v>206</v>
      </c>
      <c r="D1956" t="s">
        <v>207</v>
      </c>
      <c r="E1956" t="s">
        <v>521</v>
      </c>
      <c r="F1956">
        <v>557218</v>
      </c>
    </row>
    <row r="1957" spans="1:6" x14ac:dyDescent="0.25">
      <c r="A1957" t="s">
        <v>290</v>
      </c>
      <c r="B1957" t="s">
        <v>176</v>
      </c>
      <c r="C1957" t="s">
        <v>206</v>
      </c>
      <c r="D1957" t="s">
        <v>207</v>
      </c>
      <c r="E1957" t="s">
        <v>521</v>
      </c>
      <c r="F1957">
        <v>557218</v>
      </c>
    </row>
    <row r="1958" spans="1:6" x14ac:dyDescent="0.25">
      <c r="A1958" t="s">
        <v>290</v>
      </c>
      <c r="B1958" t="s">
        <v>176</v>
      </c>
      <c r="C1958" t="s">
        <v>206</v>
      </c>
      <c r="D1958" t="s">
        <v>207</v>
      </c>
      <c r="E1958" t="s">
        <v>521</v>
      </c>
      <c r="F1958">
        <v>557218</v>
      </c>
    </row>
    <row r="1959" spans="1:6" x14ac:dyDescent="0.25">
      <c r="A1959" t="s">
        <v>290</v>
      </c>
      <c r="B1959" t="s">
        <v>176</v>
      </c>
      <c r="C1959" t="s">
        <v>206</v>
      </c>
      <c r="D1959" t="s">
        <v>207</v>
      </c>
      <c r="E1959" t="s">
        <v>521</v>
      </c>
      <c r="F1959">
        <v>557218</v>
      </c>
    </row>
    <row r="1960" spans="1:6" x14ac:dyDescent="0.25">
      <c r="A1960" t="s">
        <v>290</v>
      </c>
      <c r="B1960" t="s">
        <v>176</v>
      </c>
      <c r="C1960" t="s">
        <v>206</v>
      </c>
      <c r="D1960" t="s">
        <v>207</v>
      </c>
      <c r="E1960" t="s">
        <v>521</v>
      </c>
      <c r="F1960">
        <v>557218</v>
      </c>
    </row>
    <row r="1961" spans="1:6" x14ac:dyDescent="0.25">
      <c r="A1961" t="s">
        <v>288</v>
      </c>
      <c r="B1961" t="s">
        <v>176</v>
      </c>
      <c r="C1961" t="s">
        <v>206</v>
      </c>
      <c r="D1961" t="s">
        <v>207</v>
      </c>
      <c r="E1961" t="s">
        <v>521</v>
      </c>
      <c r="F1961">
        <v>557218</v>
      </c>
    </row>
    <row r="1962" spans="1:6" x14ac:dyDescent="0.25">
      <c r="A1962" t="s">
        <v>290</v>
      </c>
      <c r="B1962" t="s">
        <v>176</v>
      </c>
      <c r="C1962" t="s">
        <v>206</v>
      </c>
      <c r="D1962" t="s">
        <v>207</v>
      </c>
      <c r="E1962" t="s">
        <v>521</v>
      </c>
      <c r="F1962">
        <v>557218</v>
      </c>
    </row>
    <row r="1963" spans="1:6" x14ac:dyDescent="0.25">
      <c r="A1963" t="s">
        <v>290</v>
      </c>
      <c r="B1963" t="s">
        <v>176</v>
      </c>
      <c r="C1963" t="s">
        <v>206</v>
      </c>
      <c r="D1963" t="s">
        <v>207</v>
      </c>
      <c r="E1963" t="s">
        <v>521</v>
      </c>
      <c r="F1963">
        <v>557218</v>
      </c>
    </row>
    <row r="1964" spans="1:6" x14ac:dyDescent="0.25">
      <c r="A1964" t="s">
        <v>291</v>
      </c>
      <c r="B1964" t="s">
        <v>176</v>
      </c>
      <c r="C1964" t="s">
        <v>206</v>
      </c>
      <c r="D1964" t="s">
        <v>207</v>
      </c>
      <c r="E1964" t="s">
        <v>521</v>
      </c>
      <c r="F1964">
        <v>557218</v>
      </c>
    </row>
    <row r="1965" spans="1:6" x14ac:dyDescent="0.25">
      <c r="A1965" t="s">
        <v>291</v>
      </c>
      <c r="B1965" t="s">
        <v>176</v>
      </c>
      <c r="C1965" t="s">
        <v>206</v>
      </c>
      <c r="D1965" t="s">
        <v>207</v>
      </c>
      <c r="E1965" t="s">
        <v>521</v>
      </c>
      <c r="F1965">
        <v>557218</v>
      </c>
    </row>
    <row r="1966" spans="1:6" x14ac:dyDescent="0.25">
      <c r="A1966" t="s">
        <v>290</v>
      </c>
      <c r="B1966" t="s">
        <v>176</v>
      </c>
      <c r="C1966" t="s">
        <v>206</v>
      </c>
      <c r="D1966" t="s">
        <v>207</v>
      </c>
      <c r="E1966" t="s">
        <v>521</v>
      </c>
      <c r="F1966">
        <v>557218</v>
      </c>
    </row>
    <row r="1967" spans="1:6" x14ac:dyDescent="0.25">
      <c r="A1967" t="s">
        <v>291</v>
      </c>
      <c r="B1967" t="s">
        <v>176</v>
      </c>
      <c r="C1967" t="s">
        <v>206</v>
      </c>
      <c r="D1967" t="s">
        <v>207</v>
      </c>
      <c r="E1967" t="s">
        <v>521</v>
      </c>
      <c r="F1967">
        <v>557218</v>
      </c>
    </row>
    <row r="1968" spans="1:6" x14ac:dyDescent="0.25">
      <c r="A1968" t="s">
        <v>288</v>
      </c>
      <c r="B1968" t="s">
        <v>176</v>
      </c>
      <c r="C1968" t="s">
        <v>206</v>
      </c>
      <c r="D1968" t="s">
        <v>207</v>
      </c>
      <c r="E1968" t="s">
        <v>521</v>
      </c>
      <c r="F1968">
        <v>557218</v>
      </c>
    </row>
    <row r="1969" spans="1:6" x14ac:dyDescent="0.25">
      <c r="A1969" t="s">
        <v>286</v>
      </c>
      <c r="B1969" t="s">
        <v>176</v>
      </c>
      <c r="C1969" t="s">
        <v>215</v>
      </c>
      <c r="D1969" t="s">
        <v>216</v>
      </c>
      <c r="E1969" t="s">
        <v>523</v>
      </c>
      <c r="F1969">
        <v>540382</v>
      </c>
    </row>
    <row r="1970" spans="1:6" x14ac:dyDescent="0.25">
      <c r="A1970" t="s">
        <v>286</v>
      </c>
      <c r="B1970" t="s">
        <v>176</v>
      </c>
      <c r="C1970" t="s">
        <v>215</v>
      </c>
      <c r="D1970" t="s">
        <v>216</v>
      </c>
      <c r="E1970" t="s">
        <v>523</v>
      </c>
      <c r="F1970">
        <v>540382</v>
      </c>
    </row>
    <row r="1971" spans="1:6" x14ac:dyDescent="0.25">
      <c r="A1971" t="s">
        <v>286</v>
      </c>
      <c r="B1971" t="s">
        <v>176</v>
      </c>
      <c r="C1971" t="s">
        <v>215</v>
      </c>
      <c r="D1971" t="s">
        <v>216</v>
      </c>
      <c r="E1971" t="s">
        <v>523</v>
      </c>
      <c r="F1971">
        <v>540382</v>
      </c>
    </row>
    <row r="1972" spans="1:6" x14ac:dyDescent="0.25">
      <c r="A1972" t="s">
        <v>290</v>
      </c>
      <c r="B1972" t="s">
        <v>176</v>
      </c>
      <c r="C1972" t="s">
        <v>215</v>
      </c>
      <c r="D1972" t="s">
        <v>216</v>
      </c>
      <c r="E1972" t="s">
        <v>523</v>
      </c>
      <c r="F1972">
        <v>540382</v>
      </c>
    </row>
    <row r="1973" spans="1:6" x14ac:dyDescent="0.25">
      <c r="A1973" t="s">
        <v>286</v>
      </c>
      <c r="B1973" t="s">
        <v>176</v>
      </c>
      <c r="C1973" t="s">
        <v>215</v>
      </c>
      <c r="D1973" t="s">
        <v>217</v>
      </c>
      <c r="E1973" t="s">
        <v>524</v>
      </c>
      <c r="F1973">
        <v>540382</v>
      </c>
    </row>
    <row r="1974" spans="1:6" x14ac:dyDescent="0.25">
      <c r="A1974" t="s">
        <v>286</v>
      </c>
      <c r="B1974" t="s">
        <v>176</v>
      </c>
      <c r="C1974" t="s">
        <v>215</v>
      </c>
      <c r="D1974" t="s">
        <v>216</v>
      </c>
      <c r="E1974" t="s">
        <v>523</v>
      </c>
      <c r="F1974">
        <v>540382</v>
      </c>
    </row>
    <row r="1975" spans="1:6" x14ac:dyDescent="0.25">
      <c r="A1975" t="s">
        <v>286</v>
      </c>
      <c r="B1975" t="s">
        <v>176</v>
      </c>
      <c r="C1975" t="s">
        <v>215</v>
      </c>
      <c r="D1975" t="s">
        <v>216</v>
      </c>
      <c r="E1975" t="s">
        <v>523</v>
      </c>
      <c r="F1975">
        <v>540382</v>
      </c>
    </row>
    <row r="1976" spans="1:6" x14ac:dyDescent="0.25">
      <c r="A1976" t="s">
        <v>286</v>
      </c>
      <c r="B1976" t="s">
        <v>176</v>
      </c>
      <c r="C1976" t="s">
        <v>215</v>
      </c>
      <c r="D1976" t="s">
        <v>217</v>
      </c>
      <c r="E1976" t="s">
        <v>524</v>
      </c>
      <c r="F1976">
        <v>540382</v>
      </c>
    </row>
    <row r="1977" spans="1:6" x14ac:dyDescent="0.25">
      <c r="A1977" t="s">
        <v>286</v>
      </c>
      <c r="B1977" t="s">
        <v>176</v>
      </c>
      <c r="C1977" t="s">
        <v>215</v>
      </c>
      <c r="D1977" t="s">
        <v>217</v>
      </c>
      <c r="E1977" t="s">
        <v>524</v>
      </c>
      <c r="F1977">
        <v>540382</v>
      </c>
    </row>
    <row r="1978" spans="1:6" x14ac:dyDescent="0.25">
      <c r="A1978" t="s">
        <v>286</v>
      </c>
      <c r="B1978" t="s">
        <v>176</v>
      </c>
      <c r="C1978" t="s">
        <v>215</v>
      </c>
      <c r="D1978" t="s">
        <v>216</v>
      </c>
      <c r="E1978" t="s">
        <v>523</v>
      </c>
      <c r="F1978">
        <v>540382</v>
      </c>
    </row>
    <row r="1979" spans="1:6" x14ac:dyDescent="0.25">
      <c r="A1979" t="s">
        <v>286</v>
      </c>
      <c r="B1979" t="s">
        <v>176</v>
      </c>
      <c r="C1979" t="s">
        <v>215</v>
      </c>
      <c r="D1979" t="s">
        <v>216</v>
      </c>
      <c r="E1979" t="s">
        <v>523</v>
      </c>
      <c r="F1979">
        <v>540382</v>
      </c>
    </row>
    <row r="1980" spans="1:6" x14ac:dyDescent="0.25">
      <c r="A1980" t="s">
        <v>286</v>
      </c>
      <c r="B1980" t="s">
        <v>176</v>
      </c>
      <c r="C1980" t="s">
        <v>215</v>
      </c>
      <c r="D1980" t="s">
        <v>217</v>
      </c>
      <c r="E1980" t="s">
        <v>524</v>
      </c>
      <c r="F1980">
        <v>540382</v>
      </c>
    </row>
    <row r="1981" spans="1:6" x14ac:dyDescent="0.25">
      <c r="A1981" t="s">
        <v>286</v>
      </c>
      <c r="B1981" t="s">
        <v>176</v>
      </c>
      <c r="C1981" t="s">
        <v>215</v>
      </c>
      <c r="D1981" t="s">
        <v>216</v>
      </c>
      <c r="E1981" t="s">
        <v>523</v>
      </c>
      <c r="F1981">
        <v>540382</v>
      </c>
    </row>
    <row r="1982" spans="1:6" x14ac:dyDescent="0.25">
      <c r="A1982" t="s">
        <v>286</v>
      </c>
      <c r="B1982" t="s">
        <v>176</v>
      </c>
      <c r="C1982" t="s">
        <v>215</v>
      </c>
      <c r="D1982" t="s">
        <v>216</v>
      </c>
      <c r="E1982" t="s">
        <v>523</v>
      </c>
      <c r="F1982">
        <v>540382</v>
      </c>
    </row>
    <row r="1983" spans="1:6" x14ac:dyDescent="0.25">
      <c r="A1983" t="s">
        <v>286</v>
      </c>
      <c r="B1983" t="s">
        <v>176</v>
      </c>
      <c r="C1983" t="s">
        <v>215</v>
      </c>
      <c r="D1983" t="s">
        <v>216</v>
      </c>
      <c r="E1983" t="s">
        <v>523</v>
      </c>
      <c r="F1983">
        <v>540382</v>
      </c>
    </row>
    <row r="1984" spans="1:6" x14ac:dyDescent="0.25">
      <c r="A1984" t="s">
        <v>286</v>
      </c>
      <c r="B1984" t="s">
        <v>176</v>
      </c>
      <c r="C1984" t="s">
        <v>215</v>
      </c>
      <c r="D1984" t="s">
        <v>216</v>
      </c>
      <c r="E1984" t="s">
        <v>523</v>
      </c>
      <c r="F1984">
        <v>540382</v>
      </c>
    </row>
    <row r="1985" spans="1:6" x14ac:dyDescent="0.25">
      <c r="A1985" t="s">
        <v>286</v>
      </c>
      <c r="B1985" t="s">
        <v>176</v>
      </c>
      <c r="C1985" t="s">
        <v>215</v>
      </c>
      <c r="D1985" t="s">
        <v>216</v>
      </c>
      <c r="E1985" t="s">
        <v>523</v>
      </c>
      <c r="F1985">
        <v>540382</v>
      </c>
    </row>
    <row r="1986" spans="1:6" x14ac:dyDescent="0.25">
      <c r="A1986" t="s">
        <v>286</v>
      </c>
      <c r="B1986" t="s">
        <v>176</v>
      </c>
      <c r="C1986" t="s">
        <v>215</v>
      </c>
      <c r="D1986" t="s">
        <v>216</v>
      </c>
      <c r="E1986" t="s">
        <v>523</v>
      </c>
      <c r="F1986">
        <v>540382</v>
      </c>
    </row>
    <row r="1987" spans="1:6" x14ac:dyDescent="0.25">
      <c r="A1987" t="s">
        <v>286</v>
      </c>
      <c r="B1987" t="s">
        <v>176</v>
      </c>
      <c r="C1987" t="s">
        <v>215</v>
      </c>
      <c r="D1987" t="s">
        <v>216</v>
      </c>
      <c r="E1987" t="s">
        <v>523</v>
      </c>
      <c r="F1987">
        <v>540382</v>
      </c>
    </row>
    <row r="1988" spans="1:6" x14ac:dyDescent="0.25">
      <c r="A1988" t="s">
        <v>286</v>
      </c>
      <c r="B1988" t="s">
        <v>176</v>
      </c>
      <c r="C1988" t="s">
        <v>215</v>
      </c>
      <c r="D1988" t="s">
        <v>216</v>
      </c>
      <c r="E1988" t="s">
        <v>523</v>
      </c>
      <c r="F1988">
        <v>540382</v>
      </c>
    </row>
    <row r="1989" spans="1:6" x14ac:dyDescent="0.25">
      <c r="A1989" t="s">
        <v>286</v>
      </c>
      <c r="B1989" t="s">
        <v>176</v>
      </c>
      <c r="C1989" t="s">
        <v>215</v>
      </c>
      <c r="D1989" t="s">
        <v>216</v>
      </c>
      <c r="E1989" t="s">
        <v>523</v>
      </c>
      <c r="F1989">
        <v>540382</v>
      </c>
    </row>
    <row r="1990" spans="1:6" x14ac:dyDescent="0.25">
      <c r="A1990" t="s">
        <v>286</v>
      </c>
      <c r="B1990" t="s">
        <v>176</v>
      </c>
      <c r="C1990" t="s">
        <v>215</v>
      </c>
      <c r="D1990" t="s">
        <v>216</v>
      </c>
      <c r="E1990" t="s">
        <v>523</v>
      </c>
      <c r="F1990">
        <v>540382</v>
      </c>
    </row>
    <row r="1991" spans="1:6" x14ac:dyDescent="0.25">
      <c r="A1991" t="s">
        <v>286</v>
      </c>
      <c r="B1991" t="s">
        <v>176</v>
      </c>
      <c r="C1991" t="s">
        <v>215</v>
      </c>
      <c r="D1991" t="s">
        <v>216</v>
      </c>
      <c r="E1991" t="s">
        <v>523</v>
      </c>
      <c r="F1991">
        <v>540382</v>
      </c>
    </row>
    <row r="1992" spans="1:6" x14ac:dyDescent="0.25">
      <c r="A1992" t="s">
        <v>286</v>
      </c>
      <c r="B1992" t="s">
        <v>176</v>
      </c>
      <c r="C1992" t="s">
        <v>215</v>
      </c>
      <c r="D1992" t="s">
        <v>216</v>
      </c>
      <c r="E1992" t="s">
        <v>523</v>
      </c>
      <c r="F1992">
        <v>540382</v>
      </c>
    </row>
    <row r="1993" spans="1:6" x14ac:dyDescent="0.25">
      <c r="A1993" t="s">
        <v>286</v>
      </c>
      <c r="B1993" t="s">
        <v>176</v>
      </c>
      <c r="C1993" t="s">
        <v>215</v>
      </c>
      <c r="D1993" t="s">
        <v>216</v>
      </c>
      <c r="E1993" t="s">
        <v>523</v>
      </c>
      <c r="F1993">
        <v>540382</v>
      </c>
    </row>
    <row r="1994" spans="1:6" x14ac:dyDescent="0.25">
      <c r="A1994" t="s">
        <v>286</v>
      </c>
      <c r="B1994" t="s">
        <v>176</v>
      </c>
      <c r="C1994" t="s">
        <v>215</v>
      </c>
      <c r="D1994" t="s">
        <v>216</v>
      </c>
      <c r="E1994" t="s">
        <v>523</v>
      </c>
      <c r="F1994">
        <v>540382</v>
      </c>
    </row>
    <row r="1995" spans="1:6" x14ac:dyDescent="0.25">
      <c r="A1995" t="s">
        <v>292</v>
      </c>
      <c r="B1995" t="s">
        <v>176</v>
      </c>
      <c r="C1995" t="s">
        <v>215</v>
      </c>
      <c r="D1995" t="s">
        <v>216</v>
      </c>
      <c r="E1995" t="s">
        <v>523</v>
      </c>
      <c r="F1995">
        <v>540382</v>
      </c>
    </row>
    <row r="1996" spans="1:6" x14ac:dyDescent="0.25">
      <c r="A1996" t="s">
        <v>286</v>
      </c>
      <c r="B1996" t="s">
        <v>176</v>
      </c>
      <c r="C1996" t="s">
        <v>215</v>
      </c>
      <c r="D1996" t="s">
        <v>216</v>
      </c>
      <c r="E1996" t="s">
        <v>523</v>
      </c>
      <c r="F1996">
        <v>540382</v>
      </c>
    </row>
    <row r="1997" spans="1:6" x14ac:dyDescent="0.25">
      <c r="A1997" t="s">
        <v>286</v>
      </c>
      <c r="B1997" t="s">
        <v>176</v>
      </c>
      <c r="C1997" t="s">
        <v>215</v>
      </c>
      <c r="D1997" t="s">
        <v>216</v>
      </c>
      <c r="E1997" t="s">
        <v>523</v>
      </c>
      <c r="F1997">
        <v>540382</v>
      </c>
    </row>
    <row r="1998" spans="1:6" x14ac:dyDescent="0.25">
      <c r="A1998" t="s">
        <v>286</v>
      </c>
      <c r="B1998" t="s">
        <v>176</v>
      </c>
      <c r="C1998" t="s">
        <v>215</v>
      </c>
      <c r="D1998" t="s">
        <v>216</v>
      </c>
      <c r="E1998" t="s">
        <v>523</v>
      </c>
      <c r="F1998">
        <v>540382</v>
      </c>
    </row>
    <row r="1999" spans="1:6" x14ac:dyDescent="0.25">
      <c r="A1999" t="s">
        <v>286</v>
      </c>
      <c r="B1999" t="s">
        <v>176</v>
      </c>
      <c r="C1999" t="s">
        <v>215</v>
      </c>
      <c r="D1999" t="s">
        <v>216</v>
      </c>
      <c r="E1999" t="s">
        <v>523</v>
      </c>
      <c r="F1999">
        <v>540382</v>
      </c>
    </row>
    <row r="2000" spans="1:6" x14ac:dyDescent="0.25">
      <c r="A2000" t="s">
        <v>286</v>
      </c>
      <c r="B2000" t="s">
        <v>176</v>
      </c>
      <c r="C2000" t="s">
        <v>215</v>
      </c>
      <c r="D2000" t="s">
        <v>216</v>
      </c>
      <c r="E2000" t="s">
        <v>523</v>
      </c>
      <c r="F2000">
        <v>540382</v>
      </c>
    </row>
    <row r="2001" spans="1:6" x14ac:dyDescent="0.25">
      <c r="A2001" t="s">
        <v>286</v>
      </c>
      <c r="B2001" t="s">
        <v>176</v>
      </c>
      <c r="C2001" t="s">
        <v>215</v>
      </c>
      <c r="D2001" t="s">
        <v>216</v>
      </c>
      <c r="E2001" t="s">
        <v>523</v>
      </c>
      <c r="F2001">
        <v>540382</v>
      </c>
    </row>
    <row r="2002" spans="1:6" x14ac:dyDescent="0.25">
      <c r="A2002" t="s">
        <v>286</v>
      </c>
      <c r="B2002" t="s">
        <v>176</v>
      </c>
      <c r="C2002" t="s">
        <v>215</v>
      </c>
      <c r="D2002" t="s">
        <v>216</v>
      </c>
      <c r="E2002" t="s">
        <v>523</v>
      </c>
      <c r="F2002">
        <v>540382</v>
      </c>
    </row>
    <row r="2003" spans="1:6" x14ac:dyDescent="0.25">
      <c r="A2003" t="s">
        <v>286</v>
      </c>
      <c r="B2003" t="s">
        <v>176</v>
      </c>
      <c r="C2003" t="s">
        <v>215</v>
      </c>
      <c r="D2003" t="s">
        <v>216</v>
      </c>
      <c r="E2003" t="s">
        <v>523</v>
      </c>
      <c r="F2003">
        <v>540382</v>
      </c>
    </row>
    <row r="2004" spans="1:6" x14ac:dyDescent="0.25">
      <c r="A2004" t="s">
        <v>288</v>
      </c>
      <c r="B2004" t="s">
        <v>176</v>
      </c>
      <c r="C2004" t="s">
        <v>215</v>
      </c>
      <c r="D2004" t="s">
        <v>216</v>
      </c>
      <c r="E2004" t="s">
        <v>523</v>
      </c>
      <c r="F2004">
        <v>540382</v>
      </c>
    </row>
    <row r="2005" spans="1:6" x14ac:dyDescent="0.25">
      <c r="A2005" t="s">
        <v>290</v>
      </c>
      <c r="B2005" t="s">
        <v>176</v>
      </c>
      <c r="C2005" t="s">
        <v>215</v>
      </c>
      <c r="D2005" t="s">
        <v>217</v>
      </c>
      <c r="E2005" t="s">
        <v>524</v>
      </c>
      <c r="F2005">
        <v>540382</v>
      </c>
    </row>
    <row r="2006" spans="1:6" x14ac:dyDescent="0.25">
      <c r="A2006" t="s">
        <v>286</v>
      </c>
      <c r="B2006" t="s">
        <v>176</v>
      </c>
      <c r="C2006" t="s">
        <v>215</v>
      </c>
      <c r="D2006" t="s">
        <v>216</v>
      </c>
      <c r="E2006" t="s">
        <v>523</v>
      </c>
      <c r="F2006">
        <v>540382</v>
      </c>
    </row>
    <row r="2007" spans="1:6" x14ac:dyDescent="0.25">
      <c r="A2007" t="s">
        <v>286</v>
      </c>
      <c r="B2007" t="s">
        <v>176</v>
      </c>
      <c r="C2007" t="s">
        <v>215</v>
      </c>
      <c r="D2007" t="s">
        <v>216</v>
      </c>
      <c r="E2007" t="s">
        <v>523</v>
      </c>
      <c r="F2007">
        <v>540382</v>
      </c>
    </row>
    <row r="2008" spans="1:6" x14ac:dyDescent="0.25">
      <c r="A2008" t="s">
        <v>290</v>
      </c>
      <c r="B2008" t="s">
        <v>176</v>
      </c>
      <c r="C2008" t="s">
        <v>215</v>
      </c>
      <c r="D2008" t="s">
        <v>216</v>
      </c>
      <c r="E2008" t="s">
        <v>523</v>
      </c>
      <c r="F2008">
        <v>540382</v>
      </c>
    </row>
    <row r="2009" spans="1:6" x14ac:dyDescent="0.25">
      <c r="A2009" t="s">
        <v>286</v>
      </c>
      <c r="B2009" t="s">
        <v>176</v>
      </c>
      <c r="C2009" t="s">
        <v>215</v>
      </c>
      <c r="D2009" t="s">
        <v>217</v>
      </c>
      <c r="E2009" t="s">
        <v>524</v>
      </c>
      <c r="F2009">
        <v>540382</v>
      </c>
    </row>
    <row r="2010" spans="1:6" x14ac:dyDescent="0.25">
      <c r="A2010" t="s">
        <v>288</v>
      </c>
      <c r="B2010" t="s">
        <v>176</v>
      </c>
      <c r="C2010" t="s">
        <v>215</v>
      </c>
      <c r="D2010" t="s">
        <v>216</v>
      </c>
      <c r="E2010" t="s">
        <v>523</v>
      </c>
      <c r="F2010">
        <v>540382</v>
      </c>
    </row>
    <row r="2011" spans="1:6" x14ac:dyDescent="0.25">
      <c r="A2011" t="s">
        <v>290</v>
      </c>
      <c r="B2011" t="s">
        <v>176</v>
      </c>
      <c r="C2011" t="s">
        <v>215</v>
      </c>
      <c r="D2011" t="s">
        <v>216</v>
      </c>
      <c r="E2011" t="s">
        <v>523</v>
      </c>
      <c r="F2011">
        <v>540382</v>
      </c>
    </row>
    <row r="2012" spans="1:6" x14ac:dyDescent="0.25">
      <c r="A2012" t="s">
        <v>286</v>
      </c>
      <c r="B2012" t="s">
        <v>176</v>
      </c>
      <c r="C2012" t="s">
        <v>215</v>
      </c>
      <c r="D2012" t="s">
        <v>216</v>
      </c>
      <c r="E2012" t="s">
        <v>523</v>
      </c>
      <c r="F2012">
        <v>540382</v>
      </c>
    </row>
    <row r="2013" spans="1:6" x14ac:dyDescent="0.25">
      <c r="A2013" t="s">
        <v>286</v>
      </c>
      <c r="B2013" t="s">
        <v>176</v>
      </c>
      <c r="C2013" t="s">
        <v>215</v>
      </c>
      <c r="D2013" t="s">
        <v>216</v>
      </c>
      <c r="E2013" t="s">
        <v>523</v>
      </c>
      <c r="F2013">
        <v>540382</v>
      </c>
    </row>
    <row r="2014" spans="1:6" x14ac:dyDescent="0.25">
      <c r="A2014" t="s">
        <v>286</v>
      </c>
      <c r="B2014" t="s">
        <v>176</v>
      </c>
      <c r="C2014" t="s">
        <v>215</v>
      </c>
      <c r="D2014" t="s">
        <v>216</v>
      </c>
      <c r="E2014" t="s">
        <v>523</v>
      </c>
      <c r="F2014">
        <v>540382</v>
      </c>
    </row>
    <row r="2015" spans="1:6" x14ac:dyDescent="0.25">
      <c r="A2015" t="s">
        <v>290</v>
      </c>
      <c r="B2015" t="s">
        <v>176</v>
      </c>
      <c r="C2015" t="s">
        <v>215</v>
      </c>
      <c r="D2015" t="s">
        <v>216</v>
      </c>
      <c r="E2015" t="s">
        <v>523</v>
      </c>
      <c r="F2015">
        <v>540382</v>
      </c>
    </row>
    <row r="2016" spans="1:6" x14ac:dyDescent="0.25">
      <c r="A2016" t="s">
        <v>290</v>
      </c>
      <c r="B2016" t="s">
        <v>176</v>
      </c>
      <c r="C2016" t="s">
        <v>215</v>
      </c>
      <c r="D2016" t="s">
        <v>216</v>
      </c>
      <c r="E2016" t="s">
        <v>523</v>
      </c>
      <c r="F2016">
        <v>540382</v>
      </c>
    </row>
    <row r="2017" spans="1:6" x14ac:dyDescent="0.25">
      <c r="A2017" t="s">
        <v>290</v>
      </c>
      <c r="B2017" t="s">
        <v>176</v>
      </c>
      <c r="C2017" t="s">
        <v>215</v>
      </c>
      <c r="D2017" t="s">
        <v>216</v>
      </c>
      <c r="E2017" t="s">
        <v>523</v>
      </c>
      <c r="F2017">
        <v>540382</v>
      </c>
    </row>
    <row r="2018" spans="1:6" x14ac:dyDescent="0.25">
      <c r="A2018" t="s">
        <v>290</v>
      </c>
      <c r="B2018" t="s">
        <v>176</v>
      </c>
      <c r="C2018" t="s">
        <v>215</v>
      </c>
      <c r="D2018" t="s">
        <v>216</v>
      </c>
      <c r="E2018" t="s">
        <v>523</v>
      </c>
      <c r="F2018">
        <v>540382</v>
      </c>
    </row>
    <row r="2019" spans="1:6" x14ac:dyDescent="0.25">
      <c r="A2019" t="s">
        <v>290</v>
      </c>
      <c r="B2019" t="s">
        <v>176</v>
      </c>
      <c r="C2019" t="s">
        <v>215</v>
      </c>
      <c r="D2019" t="s">
        <v>216</v>
      </c>
      <c r="E2019" t="s">
        <v>523</v>
      </c>
      <c r="F2019">
        <v>540382</v>
      </c>
    </row>
    <row r="2020" spans="1:6" x14ac:dyDescent="0.25">
      <c r="A2020" t="s">
        <v>286</v>
      </c>
      <c r="B2020" t="s">
        <v>176</v>
      </c>
      <c r="C2020" t="s">
        <v>215</v>
      </c>
      <c r="D2020" t="s">
        <v>216</v>
      </c>
      <c r="E2020" t="s">
        <v>523</v>
      </c>
      <c r="F2020">
        <v>540382</v>
      </c>
    </row>
    <row r="2021" spans="1:6" x14ac:dyDescent="0.25">
      <c r="A2021" t="s">
        <v>290</v>
      </c>
      <c r="B2021" t="s">
        <v>176</v>
      </c>
      <c r="C2021" t="s">
        <v>215</v>
      </c>
      <c r="D2021" t="s">
        <v>216</v>
      </c>
      <c r="E2021" t="s">
        <v>523</v>
      </c>
      <c r="F2021">
        <v>540382</v>
      </c>
    </row>
    <row r="2022" spans="1:6" x14ac:dyDescent="0.25">
      <c r="A2022" t="s">
        <v>290</v>
      </c>
      <c r="B2022" t="s">
        <v>176</v>
      </c>
      <c r="C2022" t="s">
        <v>215</v>
      </c>
      <c r="D2022" t="s">
        <v>216</v>
      </c>
      <c r="E2022" t="s">
        <v>523</v>
      </c>
      <c r="F2022">
        <v>540382</v>
      </c>
    </row>
    <row r="2023" spans="1:6" x14ac:dyDescent="0.25">
      <c r="A2023" t="s">
        <v>290</v>
      </c>
      <c r="B2023" t="s">
        <v>176</v>
      </c>
      <c r="C2023" t="s">
        <v>215</v>
      </c>
      <c r="D2023" t="s">
        <v>216</v>
      </c>
      <c r="E2023" t="s">
        <v>523</v>
      </c>
      <c r="F2023">
        <v>540382</v>
      </c>
    </row>
    <row r="2024" spans="1:6" x14ac:dyDescent="0.25">
      <c r="A2024" t="s">
        <v>290</v>
      </c>
      <c r="B2024" t="s">
        <v>176</v>
      </c>
      <c r="C2024" t="s">
        <v>215</v>
      </c>
      <c r="D2024" t="s">
        <v>216</v>
      </c>
      <c r="E2024" t="s">
        <v>523</v>
      </c>
      <c r="F2024">
        <v>540382</v>
      </c>
    </row>
    <row r="2025" spans="1:6" x14ac:dyDescent="0.25">
      <c r="A2025" t="s">
        <v>290</v>
      </c>
      <c r="B2025" t="s">
        <v>176</v>
      </c>
      <c r="C2025" t="s">
        <v>215</v>
      </c>
      <c r="D2025" t="s">
        <v>216</v>
      </c>
      <c r="E2025" t="s">
        <v>523</v>
      </c>
      <c r="F2025">
        <v>540382</v>
      </c>
    </row>
    <row r="2026" spans="1:6" x14ac:dyDescent="0.25">
      <c r="A2026" t="s">
        <v>290</v>
      </c>
      <c r="B2026" t="s">
        <v>176</v>
      </c>
      <c r="C2026" t="s">
        <v>215</v>
      </c>
      <c r="D2026" t="s">
        <v>216</v>
      </c>
      <c r="E2026" t="s">
        <v>523</v>
      </c>
      <c r="F2026">
        <v>540382</v>
      </c>
    </row>
    <row r="2027" spans="1:6" x14ac:dyDescent="0.25">
      <c r="A2027" t="s">
        <v>290</v>
      </c>
      <c r="B2027" t="s">
        <v>176</v>
      </c>
      <c r="C2027" t="s">
        <v>215</v>
      </c>
      <c r="D2027" t="s">
        <v>216</v>
      </c>
      <c r="E2027" t="s">
        <v>523</v>
      </c>
      <c r="F2027">
        <v>540382</v>
      </c>
    </row>
    <row r="2028" spans="1:6" x14ac:dyDescent="0.25">
      <c r="A2028" t="s">
        <v>290</v>
      </c>
      <c r="B2028" t="s">
        <v>176</v>
      </c>
      <c r="C2028" t="s">
        <v>215</v>
      </c>
      <c r="D2028" t="s">
        <v>216</v>
      </c>
      <c r="E2028" t="s">
        <v>523</v>
      </c>
      <c r="F2028">
        <v>540382</v>
      </c>
    </row>
    <row r="2029" spans="1:6" x14ac:dyDescent="0.25">
      <c r="A2029" t="s">
        <v>290</v>
      </c>
      <c r="B2029" t="s">
        <v>176</v>
      </c>
      <c r="C2029" t="s">
        <v>215</v>
      </c>
      <c r="D2029" t="s">
        <v>216</v>
      </c>
      <c r="E2029" t="s">
        <v>523</v>
      </c>
      <c r="F2029">
        <v>540382</v>
      </c>
    </row>
    <row r="2030" spans="1:6" x14ac:dyDescent="0.25">
      <c r="A2030" t="s">
        <v>290</v>
      </c>
      <c r="B2030" t="s">
        <v>176</v>
      </c>
      <c r="C2030" t="s">
        <v>215</v>
      </c>
      <c r="D2030" t="s">
        <v>216</v>
      </c>
      <c r="E2030" t="s">
        <v>523</v>
      </c>
      <c r="F2030">
        <v>540382</v>
      </c>
    </row>
    <row r="2031" spans="1:6" x14ac:dyDescent="0.25">
      <c r="A2031" t="s">
        <v>291</v>
      </c>
      <c r="B2031" t="s">
        <v>176</v>
      </c>
      <c r="C2031" t="s">
        <v>215</v>
      </c>
      <c r="D2031" t="s">
        <v>216</v>
      </c>
      <c r="E2031" t="s">
        <v>523</v>
      </c>
      <c r="F2031">
        <v>540382</v>
      </c>
    </row>
    <row r="2032" spans="1:6" x14ac:dyDescent="0.25">
      <c r="A2032" t="s">
        <v>290</v>
      </c>
      <c r="B2032" t="s">
        <v>176</v>
      </c>
      <c r="C2032" t="s">
        <v>215</v>
      </c>
      <c r="D2032" t="s">
        <v>216</v>
      </c>
      <c r="E2032" t="s">
        <v>523</v>
      </c>
      <c r="F2032">
        <v>540382</v>
      </c>
    </row>
    <row r="2033" spans="1:6" x14ac:dyDescent="0.25">
      <c r="A2033" t="s">
        <v>291</v>
      </c>
      <c r="B2033" t="s">
        <v>176</v>
      </c>
      <c r="C2033" t="s">
        <v>215</v>
      </c>
      <c r="D2033" t="s">
        <v>216</v>
      </c>
      <c r="E2033" t="s">
        <v>523</v>
      </c>
      <c r="F2033">
        <v>540382</v>
      </c>
    </row>
    <row r="2034" spans="1:6" x14ac:dyDescent="0.25">
      <c r="A2034" t="s">
        <v>290</v>
      </c>
      <c r="B2034" t="s">
        <v>176</v>
      </c>
      <c r="C2034" t="s">
        <v>215</v>
      </c>
      <c r="D2034" t="s">
        <v>216</v>
      </c>
      <c r="E2034" t="s">
        <v>523</v>
      </c>
      <c r="F2034">
        <v>540382</v>
      </c>
    </row>
    <row r="2035" spans="1:6" x14ac:dyDescent="0.25">
      <c r="A2035" t="s">
        <v>290</v>
      </c>
      <c r="B2035" t="s">
        <v>176</v>
      </c>
      <c r="C2035" t="s">
        <v>215</v>
      </c>
      <c r="D2035" t="s">
        <v>216</v>
      </c>
      <c r="E2035" t="s">
        <v>523</v>
      </c>
      <c r="F2035">
        <v>540382</v>
      </c>
    </row>
    <row r="2036" spans="1:6" x14ac:dyDescent="0.25">
      <c r="A2036" t="s">
        <v>290</v>
      </c>
      <c r="B2036" t="s">
        <v>176</v>
      </c>
      <c r="C2036" t="s">
        <v>215</v>
      </c>
      <c r="D2036" t="s">
        <v>216</v>
      </c>
      <c r="E2036" t="s">
        <v>523</v>
      </c>
      <c r="F2036">
        <v>540382</v>
      </c>
    </row>
    <row r="2037" spans="1:6" x14ac:dyDescent="0.25">
      <c r="A2037" t="s">
        <v>290</v>
      </c>
      <c r="B2037" t="s">
        <v>176</v>
      </c>
      <c r="C2037" t="s">
        <v>215</v>
      </c>
      <c r="D2037" t="s">
        <v>216</v>
      </c>
      <c r="E2037" t="s">
        <v>523</v>
      </c>
      <c r="F2037">
        <v>540382</v>
      </c>
    </row>
    <row r="2038" spans="1:6" x14ac:dyDescent="0.25">
      <c r="A2038" t="s">
        <v>290</v>
      </c>
      <c r="B2038" t="s">
        <v>176</v>
      </c>
      <c r="C2038" t="s">
        <v>215</v>
      </c>
      <c r="D2038" t="s">
        <v>216</v>
      </c>
      <c r="E2038" t="s">
        <v>523</v>
      </c>
      <c r="F2038">
        <v>540382</v>
      </c>
    </row>
    <row r="2039" spans="1:6" x14ac:dyDescent="0.25">
      <c r="A2039" t="s">
        <v>291</v>
      </c>
      <c r="B2039" t="s">
        <v>176</v>
      </c>
      <c r="C2039" t="s">
        <v>215</v>
      </c>
      <c r="D2039" t="s">
        <v>216</v>
      </c>
      <c r="E2039" t="s">
        <v>523</v>
      </c>
      <c r="F2039">
        <v>540382</v>
      </c>
    </row>
    <row r="2040" spans="1:6" x14ac:dyDescent="0.25">
      <c r="A2040" t="s">
        <v>290</v>
      </c>
      <c r="B2040" t="s">
        <v>176</v>
      </c>
      <c r="C2040" t="s">
        <v>215</v>
      </c>
      <c r="D2040" t="s">
        <v>216</v>
      </c>
      <c r="E2040" t="s">
        <v>523</v>
      </c>
      <c r="F2040">
        <v>540382</v>
      </c>
    </row>
    <row r="2041" spans="1:6" x14ac:dyDescent="0.25">
      <c r="A2041" t="s">
        <v>288</v>
      </c>
      <c r="B2041" t="s">
        <v>176</v>
      </c>
      <c r="C2041" t="s">
        <v>215</v>
      </c>
      <c r="D2041" t="s">
        <v>216</v>
      </c>
      <c r="E2041" t="s">
        <v>523</v>
      </c>
      <c r="F2041">
        <v>540382</v>
      </c>
    </row>
    <row r="2042" spans="1:6" x14ac:dyDescent="0.25">
      <c r="A2042" t="s">
        <v>290</v>
      </c>
      <c r="B2042" t="s">
        <v>176</v>
      </c>
      <c r="C2042" t="s">
        <v>215</v>
      </c>
      <c r="D2042" t="s">
        <v>216</v>
      </c>
      <c r="E2042" t="s">
        <v>523</v>
      </c>
      <c r="F2042">
        <v>540382</v>
      </c>
    </row>
    <row r="2043" spans="1:6" x14ac:dyDescent="0.25">
      <c r="A2043" t="s">
        <v>290</v>
      </c>
      <c r="B2043" t="s">
        <v>176</v>
      </c>
      <c r="C2043" t="s">
        <v>215</v>
      </c>
      <c r="D2043" t="s">
        <v>216</v>
      </c>
      <c r="E2043" t="s">
        <v>523</v>
      </c>
      <c r="F2043">
        <v>540382</v>
      </c>
    </row>
    <row r="2044" spans="1:6" x14ac:dyDescent="0.25">
      <c r="A2044" t="s">
        <v>291</v>
      </c>
      <c r="B2044" t="s">
        <v>176</v>
      </c>
      <c r="C2044" t="s">
        <v>215</v>
      </c>
      <c r="D2044" t="s">
        <v>216</v>
      </c>
      <c r="E2044" t="s">
        <v>523</v>
      </c>
      <c r="F2044">
        <v>540382</v>
      </c>
    </row>
    <row r="2045" spans="1:6" x14ac:dyDescent="0.25">
      <c r="A2045" t="s">
        <v>290</v>
      </c>
      <c r="B2045" t="s">
        <v>176</v>
      </c>
      <c r="C2045" t="s">
        <v>215</v>
      </c>
      <c r="D2045" t="s">
        <v>216</v>
      </c>
      <c r="E2045" t="s">
        <v>523</v>
      </c>
      <c r="F2045">
        <v>540382</v>
      </c>
    </row>
    <row r="2046" spans="1:6" x14ac:dyDescent="0.25">
      <c r="A2046" t="s">
        <v>290</v>
      </c>
      <c r="B2046" t="s">
        <v>176</v>
      </c>
      <c r="C2046" t="s">
        <v>215</v>
      </c>
      <c r="D2046" t="s">
        <v>216</v>
      </c>
      <c r="E2046" t="s">
        <v>523</v>
      </c>
      <c r="F2046">
        <v>540382</v>
      </c>
    </row>
    <row r="2047" spans="1:6" x14ac:dyDescent="0.25">
      <c r="A2047" t="s">
        <v>290</v>
      </c>
      <c r="B2047" t="s">
        <v>176</v>
      </c>
      <c r="C2047" t="s">
        <v>215</v>
      </c>
      <c r="D2047" t="s">
        <v>216</v>
      </c>
      <c r="E2047" t="s">
        <v>523</v>
      </c>
      <c r="F2047">
        <v>540382</v>
      </c>
    </row>
    <row r="2048" spans="1:6" x14ac:dyDescent="0.25">
      <c r="A2048" t="s">
        <v>291</v>
      </c>
      <c r="B2048" t="s">
        <v>176</v>
      </c>
      <c r="C2048" t="s">
        <v>215</v>
      </c>
      <c r="D2048" t="s">
        <v>216</v>
      </c>
      <c r="E2048" t="s">
        <v>523</v>
      </c>
      <c r="F2048">
        <v>540382</v>
      </c>
    </row>
    <row r="2049" spans="1:6" x14ac:dyDescent="0.25">
      <c r="A2049" t="s">
        <v>288</v>
      </c>
      <c r="B2049" t="s">
        <v>176</v>
      </c>
      <c r="C2049" t="s">
        <v>215</v>
      </c>
      <c r="D2049" t="s">
        <v>216</v>
      </c>
      <c r="E2049" t="s">
        <v>523</v>
      </c>
      <c r="F2049">
        <v>540382</v>
      </c>
    </row>
    <row r="2050" spans="1:6" x14ac:dyDescent="0.25">
      <c r="A2050" t="s">
        <v>291</v>
      </c>
      <c r="B2050" t="s">
        <v>176</v>
      </c>
      <c r="C2050" t="s">
        <v>215</v>
      </c>
      <c r="D2050" t="s">
        <v>216</v>
      </c>
      <c r="E2050" t="s">
        <v>523</v>
      </c>
      <c r="F2050">
        <v>540382</v>
      </c>
    </row>
    <row r="2051" spans="1:6" x14ac:dyDescent="0.25">
      <c r="A2051" t="s">
        <v>290</v>
      </c>
      <c r="B2051" t="s">
        <v>176</v>
      </c>
      <c r="C2051" t="s">
        <v>215</v>
      </c>
      <c r="D2051" t="s">
        <v>216</v>
      </c>
      <c r="E2051" t="s">
        <v>523</v>
      </c>
      <c r="F2051">
        <v>540382</v>
      </c>
    </row>
    <row r="2052" spans="1:6" x14ac:dyDescent="0.25">
      <c r="A2052" t="s">
        <v>288</v>
      </c>
      <c r="B2052" t="s">
        <v>176</v>
      </c>
      <c r="C2052" t="s">
        <v>215</v>
      </c>
      <c r="D2052" t="s">
        <v>216</v>
      </c>
      <c r="E2052" t="s">
        <v>523</v>
      </c>
      <c r="F2052">
        <v>540382</v>
      </c>
    </row>
    <row r="2053" spans="1:6" x14ac:dyDescent="0.25">
      <c r="A2053" t="s">
        <v>291</v>
      </c>
      <c r="B2053" t="s">
        <v>176</v>
      </c>
      <c r="C2053" t="s">
        <v>215</v>
      </c>
      <c r="D2053" t="s">
        <v>216</v>
      </c>
      <c r="E2053" t="s">
        <v>525</v>
      </c>
      <c r="F2053">
        <v>540382</v>
      </c>
    </row>
    <row r="2054" spans="1:6" x14ac:dyDescent="0.25">
      <c r="A2054" t="s">
        <v>291</v>
      </c>
      <c r="B2054" t="s">
        <v>176</v>
      </c>
      <c r="C2054" t="s">
        <v>215</v>
      </c>
      <c r="D2054" t="s">
        <v>217</v>
      </c>
      <c r="E2054" t="s">
        <v>524</v>
      </c>
      <c r="F2054">
        <v>540382</v>
      </c>
    </row>
    <row r="2055" spans="1:6" x14ac:dyDescent="0.25">
      <c r="A2055" t="s">
        <v>291</v>
      </c>
      <c r="B2055" t="s">
        <v>176</v>
      </c>
      <c r="C2055" t="s">
        <v>215</v>
      </c>
      <c r="D2055" t="s">
        <v>216</v>
      </c>
      <c r="E2055" t="s">
        <v>523</v>
      </c>
      <c r="F2055">
        <v>540382</v>
      </c>
    </row>
    <row r="2056" spans="1:6" x14ac:dyDescent="0.25">
      <c r="A2056" t="s">
        <v>291</v>
      </c>
      <c r="B2056" t="s">
        <v>176</v>
      </c>
      <c r="C2056" t="s">
        <v>215</v>
      </c>
      <c r="D2056" t="s">
        <v>216</v>
      </c>
      <c r="E2056" t="s">
        <v>523</v>
      </c>
      <c r="F2056">
        <v>540382</v>
      </c>
    </row>
    <row r="2057" spans="1:6" x14ac:dyDescent="0.25">
      <c r="A2057" t="s">
        <v>291</v>
      </c>
      <c r="B2057" t="s">
        <v>176</v>
      </c>
      <c r="C2057" t="s">
        <v>215</v>
      </c>
      <c r="D2057" t="s">
        <v>216</v>
      </c>
      <c r="E2057" t="s">
        <v>526</v>
      </c>
      <c r="F2057">
        <v>540382</v>
      </c>
    </row>
    <row r="2058" spans="1:6" x14ac:dyDescent="0.25">
      <c r="A2058" t="s">
        <v>291</v>
      </c>
      <c r="B2058" t="s">
        <v>176</v>
      </c>
      <c r="C2058" t="s">
        <v>215</v>
      </c>
      <c r="D2058" t="s">
        <v>216</v>
      </c>
      <c r="E2058" t="s">
        <v>523</v>
      </c>
      <c r="F2058">
        <v>540382</v>
      </c>
    </row>
    <row r="2059" spans="1:6" x14ac:dyDescent="0.25">
      <c r="A2059" t="s">
        <v>292</v>
      </c>
      <c r="B2059" t="s">
        <v>176</v>
      </c>
      <c r="C2059" t="s">
        <v>215</v>
      </c>
      <c r="D2059" t="s">
        <v>217</v>
      </c>
      <c r="E2059" t="s">
        <v>524</v>
      </c>
      <c r="F2059">
        <v>540382</v>
      </c>
    </row>
    <row r="2060" spans="1:6" x14ac:dyDescent="0.25">
      <c r="A2060" t="s">
        <v>291</v>
      </c>
      <c r="B2060" t="s">
        <v>176</v>
      </c>
      <c r="C2060" t="s">
        <v>215</v>
      </c>
      <c r="D2060" t="s">
        <v>217</v>
      </c>
      <c r="E2060" t="s">
        <v>524</v>
      </c>
      <c r="F2060">
        <v>540382</v>
      </c>
    </row>
    <row r="2061" spans="1:6" x14ac:dyDescent="0.25">
      <c r="A2061" t="s">
        <v>286</v>
      </c>
      <c r="B2061" t="s">
        <v>15</v>
      </c>
      <c r="C2061" t="s">
        <v>137</v>
      </c>
      <c r="D2061" t="s">
        <v>138</v>
      </c>
      <c r="E2061" t="s">
        <v>527</v>
      </c>
      <c r="F2061">
        <v>598739</v>
      </c>
    </row>
    <row r="2062" spans="1:6" x14ac:dyDescent="0.25">
      <c r="A2062" t="s">
        <v>286</v>
      </c>
      <c r="B2062" t="s">
        <v>15</v>
      </c>
      <c r="C2062" t="s">
        <v>137</v>
      </c>
      <c r="D2062" t="s">
        <v>138</v>
      </c>
      <c r="E2062" t="s">
        <v>527</v>
      </c>
      <c r="F2062">
        <v>598739</v>
      </c>
    </row>
    <row r="2063" spans="1:6" x14ac:dyDescent="0.25">
      <c r="A2063" t="s">
        <v>290</v>
      </c>
      <c r="B2063" t="s">
        <v>15</v>
      </c>
      <c r="C2063" t="s">
        <v>79</v>
      </c>
      <c r="D2063" t="s">
        <v>80</v>
      </c>
      <c r="E2063" t="s">
        <v>528</v>
      </c>
      <c r="F2063">
        <v>597511</v>
      </c>
    </row>
    <row r="2064" spans="1:6" x14ac:dyDescent="0.25">
      <c r="A2064" t="s">
        <v>291</v>
      </c>
      <c r="B2064" t="s">
        <v>176</v>
      </c>
      <c r="C2064" t="s">
        <v>252</v>
      </c>
      <c r="D2064" t="s">
        <v>253</v>
      </c>
      <c r="E2064" t="s">
        <v>529</v>
      </c>
      <c r="F2064">
        <v>569003</v>
      </c>
    </row>
    <row r="2065" spans="1:6" x14ac:dyDescent="0.25">
      <c r="A2065" t="s">
        <v>290</v>
      </c>
      <c r="B2065" t="s">
        <v>176</v>
      </c>
      <c r="C2065" t="s">
        <v>208</v>
      </c>
      <c r="D2065" t="s">
        <v>209</v>
      </c>
      <c r="E2065" t="s">
        <v>530</v>
      </c>
      <c r="F2065">
        <v>537284</v>
      </c>
    </row>
    <row r="2066" spans="1:6" x14ac:dyDescent="0.25">
      <c r="A2066" t="s">
        <v>288</v>
      </c>
      <c r="B2066" t="s">
        <v>15</v>
      </c>
      <c r="C2066" t="s">
        <v>148</v>
      </c>
      <c r="D2066" t="s">
        <v>149</v>
      </c>
      <c r="E2066" t="s">
        <v>531</v>
      </c>
      <c r="F2066">
        <v>510882</v>
      </c>
    </row>
    <row r="2067" spans="1:6" x14ac:dyDescent="0.25">
      <c r="A2067" t="s">
        <v>291</v>
      </c>
      <c r="B2067" t="s">
        <v>15</v>
      </c>
      <c r="C2067" t="s">
        <v>532</v>
      </c>
      <c r="D2067" t="s">
        <v>533</v>
      </c>
      <c r="E2067" t="s">
        <v>534</v>
      </c>
      <c r="F2067">
        <v>598551</v>
      </c>
    </row>
    <row r="2068" spans="1:6" x14ac:dyDescent="0.25">
      <c r="A2068" t="s">
        <v>286</v>
      </c>
      <c r="B2068" t="s">
        <v>15</v>
      </c>
      <c r="C2068" t="s">
        <v>129</v>
      </c>
      <c r="D2068" t="s">
        <v>130</v>
      </c>
      <c r="E2068" t="s">
        <v>535</v>
      </c>
      <c r="F2068">
        <v>509647</v>
      </c>
    </row>
    <row r="2069" spans="1:6" x14ac:dyDescent="0.25">
      <c r="A2069" t="s">
        <v>288</v>
      </c>
      <c r="B2069" t="s">
        <v>15</v>
      </c>
      <c r="C2069" t="s">
        <v>129</v>
      </c>
      <c r="D2069" t="s">
        <v>130</v>
      </c>
      <c r="E2069" t="s">
        <v>535</v>
      </c>
      <c r="F2069">
        <v>509647</v>
      </c>
    </row>
    <row r="2070" spans="1:6" x14ac:dyDescent="0.25">
      <c r="A2070" t="s">
        <v>286</v>
      </c>
      <c r="B2070" t="s">
        <v>15</v>
      </c>
      <c r="C2070" t="s">
        <v>155</v>
      </c>
      <c r="D2070" t="s">
        <v>156</v>
      </c>
      <c r="E2070" t="s">
        <v>536</v>
      </c>
      <c r="F2070">
        <v>597988</v>
      </c>
    </row>
    <row r="2071" spans="1:6" x14ac:dyDescent="0.25">
      <c r="A2071" t="s">
        <v>286</v>
      </c>
      <c r="B2071" t="s">
        <v>15</v>
      </c>
      <c r="C2071" t="s">
        <v>155</v>
      </c>
      <c r="D2071" t="s">
        <v>157</v>
      </c>
      <c r="E2071" t="s">
        <v>537</v>
      </c>
      <c r="F2071">
        <v>597988</v>
      </c>
    </row>
    <row r="2072" spans="1:6" x14ac:dyDescent="0.25">
      <c r="A2072" t="s">
        <v>286</v>
      </c>
      <c r="B2072" t="s">
        <v>15</v>
      </c>
      <c r="C2072" t="s">
        <v>155</v>
      </c>
      <c r="D2072" t="s">
        <v>156</v>
      </c>
      <c r="E2072" t="s">
        <v>536</v>
      </c>
      <c r="F2072">
        <v>597988</v>
      </c>
    </row>
    <row r="2073" spans="1:6" x14ac:dyDescent="0.25">
      <c r="A2073" t="s">
        <v>286</v>
      </c>
      <c r="B2073" t="s">
        <v>15</v>
      </c>
      <c r="C2073" t="s">
        <v>155</v>
      </c>
      <c r="D2073" t="s">
        <v>156</v>
      </c>
      <c r="E2073" t="s">
        <v>536</v>
      </c>
      <c r="F2073">
        <v>597988</v>
      </c>
    </row>
    <row r="2074" spans="1:6" x14ac:dyDescent="0.25">
      <c r="A2074" t="s">
        <v>286</v>
      </c>
      <c r="B2074" t="s">
        <v>15</v>
      </c>
      <c r="C2074" t="s">
        <v>155</v>
      </c>
      <c r="D2074" t="s">
        <v>156</v>
      </c>
      <c r="E2074" t="s">
        <v>536</v>
      </c>
      <c r="F2074">
        <v>597988</v>
      </c>
    </row>
    <row r="2075" spans="1:6" x14ac:dyDescent="0.25">
      <c r="A2075" t="s">
        <v>286</v>
      </c>
      <c r="B2075" t="s">
        <v>15</v>
      </c>
      <c r="C2075" t="s">
        <v>155</v>
      </c>
      <c r="D2075" t="s">
        <v>156</v>
      </c>
      <c r="E2075" t="s">
        <v>536</v>
      </c>
      <c r="F2075">
        <v>597988</v>
      </c>
    </row>
    <row r="2076" spans="1:6" x14ac:dyDescent="0.25">
      <c r="A2076" t="s">
        <v>286</v>
      </c>
      <c r="B2076" t="s">
        <v>15</v>
      </c>
      <c r="C2076" t="s">
        <v>155</v>
      </c>
      <c r="D2076" t="s">
        <v>156</v>
      </c>
      <c r="E2076" t="s">
        <v>536</v>
      </c>
      <c r="F2076">
        <v>597988</v>
      </c>
    </row>
    <row r="2077" spans="1:6" x14ac:dyDescent="0.25">
      <c r="A2077" t="s">
        <v>286</v>
      </c>
      <c r="B2077" t="s">
        <v>15</v>
      </c>
      <c r="C2077" t="s">
        <v>155</v>
      </c>
      <c r="D2077" t="s">
        <v>157</v>
      </c>
      <c r="E2077" t="s">
        <v>537</v>
      </c>
      <c r="F2077">
        <v>597988</v>
      </c>
    </row>
    <row r="2078" spans="1:6" x14ac:dyDescent="0.25">
      <c r="A2078" t="s">
        <v>286</v>
      </c>
      <c r="B2078" t="s">
        <v>15</v>
      </c>
      <c r="C2078" t="s">
        <v>155</v>
      </c>
      <c r="D2078" t="s">
        <v>156</v>
      </c>
      <c r="E2078" t="s">
        <v>536</v>
      </c>
      <c r="F2078">
        <v>597988</v>
      </c>
    </row>
    <row r="2079" spans="1:6" x14ac:dyDescent="0.25">
      <c r="A2079" t="s">
        <v>286</v>
      </c>
      <c r="B2079" t="s">
        <v>15</v>
      </c>
      <c r="C2079" t="s">
        <v>155</v>
      </c>
      <c r="D2079" t="s">
        <v>156</v>
      </c>
      <c r="E2079" t="s">
        <v>536</v>
      </c>
      <c r="F2079">
        <v>597988</v>
      </c>
    </row>
    <row r="2080" spans="1:6" x14ac:dyDescent="0.25">
      <c r="A2080" t="s">
        <v>286</v>
      </c>
      <c r="B2080" t="s">
        <v>15</v>
      </c>
      <c r="C2080" t="s">
        <v>155</v>
      </c>
      <c r="D2080" t="s">
        <v>156</v>
      </c>
      <c r="E2080" t="s">
        <v>536</v>
      </c>
      <c r="F2080">
        <v>597988</v>
      </c>
    </row>
    <row r="2081" spans="1:6" x14ac:dyDescent="0.25">
      <c r="A2081" t="s">
        <v>286</v>
      </c>
      <c r="B2081" t="s">
        <v>15</v>
      </c>
      <c r="C2081" t="s">
        <v>155</v>
      </c>
      <c r="D2081" t="s">
        <v>156</v>
      </c>
      <c r="E2081" t="s">
        <v>536</v>
      </c>
      <c r="F2081">
        <v>597988</v>
      </c>
    </row>
    <row r="2082" spans="1:6" x14ac:dyDescent="0.25">
      <c r="A2082" t="s">
        <v>286</v>
      </c>
      <c r="B2082" t="s">
        <v>15</v>
      </c>
      <c r="C2082" t="s">
        <v>155</v>
      </c>
      <c r="D2082" t="s">
        <v>156</v>
      </c>
      <c r="E2082" t="s">
        <v>536</v>
      </c>
      <c r="F2082">
        <v>597988</v>
      </c>
    </row>
    <row r="2083" spans="1:6" x14ac:dyDescent="0.25">
      <c r="A2083" t="s">
        <v>286</v>
      </c>
      <c r="B2083" t="s">
        <v>15</v>
      </c>
      <c r="C2083" t="s">
        <v>155</v>
      </c>
      <c r="D2083" t="s">
        <v>156</v>
      </c>
      <c r="E2083" t="s">
        <v>536</v>
      </c>
      <c r="F2083">
        <v>597988</v>
      </c>
    </row>
    <row r="2084" spans="1:6" x14ac:dyDescent="0.25">
      <c r="A2084" t="s">
        <v>286</v>
      </c>
      <c r="B2084" t="s">
        <v>15</v>
      </c>
      <c r="C2084" t="s">
        <v>155</v>
      </c>
      <c r="D2084" t="s">
        <v>156</v>
      </c>
      <c r="E2084" t="s">
        <v>536</v>
      </c>
      <c r="F2084">
        <v>597988</v>
      </c>
    </row>
    <row r="2085" spans="1:6" x14ac:dyDescent="0.25">
      <c r="A2085" t="s">
        <v>286</v>
      </c>
      <c r="B2085" t="s">
        <v>15</v>
      </c>
      <c r="C2085" t="s">
        <v>155</v>
      </c>
      <c r="D2085" t="s">
        <v>156</v>
      </c>
      <c r="E2085" t="s">
        <v>536</v>
      </c>
      <c r="F2085">
        <v>597988</v>
      </c>
    </row>
    <row r="2086" spans="1:6" x14ac:dyDescent="0.25">
      <c r="A2086" t="s">
        <v>286</v>
      </c>
      <c r="B2086" t="s">
        <v>15</v>
      </c>
      <c r="C2086" t="s">
        <v>155</v>
      </c>
      <c r="D2086" t="s">
        <v>156</v>
      </c>
      <c r="E2086" t="s">
        <v>536</v>
      </c>
      <c r="F2086">
        <v>597988</v>
      </c>
    </row>
    <row r="2087" spans="1:6" x14ac:dyDescent="0.25">
      <c r="A2087" t="s">
        <v>286</v>
      </c>
      <c r="B2087" t="s">
        <v>15</v>
      </c>
      <c r="C2087" t="s">
        <v>155</v>
      </c>
      <c r="D2087" t="s">
        <v>156</v>
      </c>
      <c r="E2087" t="s">
        <v>536</v>
      </c>
      <c r="F2087">
        <v>597988</v>
      </c>
    </row>
    <row r="2088" spans="1:6" x14ac:dyDescent="0.25">
      <c r="A2088" t="s">
        <v>286</v>
      </c>
      <c r="B2088" t="s">
        <v>15</v>
      </c>
      <c r="C2088" t="s">
        <v>155</v>
      </c>
      <c r="D2088" t="s">
        <v>156</v>
      </c>
      <c r="E2088" t="s">
        <v>536</v>
      </c>
      <c r="F2088">
        <v>597988</v>
      </c>
    </row>
    <row r="2089" spans="1:6" x14ac:dyDescent="0.25">
      <c r="A2089" t="s">
        <v>286</v>
      </c>
      <c r="B2089" t="s">
        <v>15</v>
      </c>
      <c r="C2089" t="s">
        <v>155</v>
      </c>
      <c r="D2089" t="s">
        <v>156</v>
      </c>
      <c r="E2089" t="s">
        <v>536</v>
      </c>
      <c r="F2089">
        <v>597988</v>
      </c>
    </row>
    <row r="2090" spans="1:6" x14ac:dyDescent="0.25">
      <c r="A2090" t="s">
        <v>286</v>
      </c>
      <c r="B2090" t="s">
        <v>15</v>
      </c>
      <c r="C2090" t="s">
        <v>155</v>
      </c>
      <c r="D2090" t="s">
        <v>157</v>
      </c>
      <c r="E2090" t="s">
        <v>537</v>
      </c>
      <c r="F2090">
        <v>597988</v>
      </c>
    </row>
    <row r="2091" spans="1:6" x14ac:dyDescent="0.25">
      <c r="A2091" t="s">
        <v>286</v>
      </c>
      <c r="B2091" t="s">
        <v>15</v>
      </c>
      <c r="C2091" t="s">
        <v>155</v>
      </c>
      <c r="D2091" t="s">
        <v>156</v>
      </c>
      <c r="E2091" t="s">
        <v>536</v>
      </c>
      <c r="F2091">
        <v>597988</v>
      </c>
    </row>
    <row r="2092" spans="1:6" x14ac:dyDescent="0.25">
      <c r="A2092" t="s">
        <v>286</v>
      </c>
      <c r="B2092" t="s">
        <v>15</v>
      </c>
      <c r="C2092" t="s">
        <v>155</v>
      </c>
      <c r="D2092" t="s">
        <v>156</v>
      </c>
      <c r="E2092" t="s">
        <v>536</v>
      </c>
      <c r="F2092">
        <v>597988</v>
      </c>
    </row>
    <row r="2093" spans="1:6" x14ac:dyDescent="0.25">
      <c r="A2093" t="s">
        <v>286</v>
      </c>
      <c r="B2093" t="s">
        <v>15</v>
      </c>
      <c r="C2093" t="s">
        <v>155</v>
      </c>
      <c r="D2093" t="s">
        <v>156</v>
      </c>
      <c r="E2093" t="s">
        <v>536</v>
      </c>
      <c r="F2093">
        <v>597988</v>
      </c>
    </row>
    <row r="2094" spans="1:6" x14ac:dyDescent="0.25">
      <c r="A2094" t="s">
        <v>286</v>
      </c>
      <c r="B2094" t="s">
        <v>15</v>
      </c>
      <c r="C2094" t="s">
        <v>155</v>
      </c>
      <c r="D2094" t="s">
        <v>156</v>
      </c>
      <c r="E2094" t="s">
        <v>536</v>
      </c>
      <c r="F2094">
        <v>597988</v>
      </c>
    </row>
    <row r="2095" spans="1:6" x14ac:dyDescent="0.25">
      <c r="A2095" t="s">
        <v>286</v>
      </c>
      <c r="B2095" t="s">
        <v>15</v>
      </c>
      <c r="C2095" t="s">
        <v>155</v>
      </c>
      <c r="D2095" t="s">
        <v>156</v>
      </c>
      <c r="E2095" t="s">
        <v>536</v>
      </c>
      <c r="F2095">
        <v>597988</v>
      </c>
    </row>
    <row r="2096" spans="1:6" x14ac:dyDescent="0.25">
      <c r="A2096" t="s">
        <v>286</v>
      </c>
      <c r="B2096" t="s">
        <v>15</v>
      </c>
      <c r="C2096" t="s">
        <v>155</v>
      </c>
      <c r="D2096" t="s">
        <v>156</v>
      </c>
      <c r="E2096" t="s">
        <v>536</v>
      </c>
      <c r="F2096">
        <v>597988</v>
      </c>
    </row>
    <row r="2097" spans="1:6" x14ac:dyDescent="0.25">
      <c r="A2097" t="s">
        <v>286</v>
      </c>
      <c r="B2097" t="s">
        <v>15</v>
      </c>
      <c r="C2097" t="s">
        <v>155</v>
      </c>
      <c r="D2097" t="s">
        <v>156</v>
      </c>
      <c r="E2097" t="s">
        <v>536</v>
      </c>
      <c r="F2097">
        <v>597988</v>
      </c>
    </row>
    <row r="2098" spans="1:6" x14ac:dyDescent="0.25">
      <c r="A2098" t="s">
        <v>286</v>
      </c>
      <c r="B2098" t="s">
        <v>15</v>
      </c>
      <c r="C2098" t="s">
        <v>155</v>
      </c>
      <c r="D2098" t="s">
        <v>157</v>
      </c>
      <c r="E2098" t="s">
        <v>537</v>
      </c>
      <c r="F2098">
        <v>597988</v>
      </c>
    </row>
    <row r="2099" spans="1:6" x14ac:dyDescent="0.25">
      <c r="A2099" t="s">
        <v>286</v>
      </c>
      <c r="B2099" t="s">
        <v>15</v>
      </c>
      <c r="C2099" t="s">
        <v>155</v>
      </c>
      <c r="D2099" t="s">
        <v>156</v>
      </c>
      <c r="E2099" t="s">
        <v>536</v>
      </c>
      <c r="F2099">
        <v>597988</v>
      </c>
    </row>
    <row r="2100" spans="1:6" x14ac:dyDescent="0.25">
      <c r="A2100" t="s">
        <v>288</v>
      </c>
      <c r="B2100" t="s">
        <v>15</v>
      </c>
      <c r="C2100" t="s">
        <v>155</v>
      </c>
      <c r="D2100" t="s">
        <v>156</v>
      </c>
      <c r="E2100" t="s">
        <v>536</v>
      </c>
      <c r="F2100">
        <v>597988</v>
      </c>
    </row>
    <row r="2101" spans="1:6" x14ac:dyDescent="0.25">
      <c r="A2101" t="s">
        <v>290</v>
      </c>
      <c r="B2101" t="s">
        <v>15</v>
      </c>
      <c r="C2101" t="s">
        <v>155</v>
      </c>
      <c r="D2101" t="s">
        <v>156</v>
      </c>
      <c r="E2101" t="s">
        <v>536</v>
      </c>
      <c r="F2101">
        <v>597988</v>
      </c>
    </row>
    <row r="2102" spans="1:6" x14ac:dyDescent="0.25">
      <c r="A2102" t="s">
        <v>286</v>
      </c>
      <c r="B2102" t="s">
        <v>15</v>
      </c>
      <c r="C2102" t="s">
        <v>155</v>
      </c>
      <c r="D2102" t="s">
        <v>156</v>
      </c>
      <c r="E2102" t="s">
        <v>536</v>
      </c>
      <c r="F2102">
        <v>597988</v>
      </c>
    </row>
    <row r="2103" spans="1:6" x14ac:dyDescent="0.25">
      <c r="A2103" t="s">
        <v>286</v>
      </c>
      <c r="B2103" t="s">
        <v>15</v>
      </c>
      <c r="C2103" t="s">
        <v>155</v>
      </c>
      <c r="D2103" t="s">
        <v>156</v>
      </c>
      <c r="E2103" t="s">
        <v>536</v>
      </c>
      <c r="F2103">
        <v>597988</v>
      </c>
    </row>
    <row r="2104" spans="1:6" x14ac:dyDescent="0.25">
      <c r="A2104" t="s">
        <v>286</v>
      </c>
      <c r="B2104" t="s">
        <v>15</v>
      </c>
      <c r="C2104" t="s">
        <v>155</v>
      </c>
      <c r="D2104" t="s">
        <v>156</v>
      </c>
      <c r="E2104" t="s">
        <v>536</v>
      </c>
      <c r="F2104">
        <v>597988</v>
      </c>
    </row>
    <row r="2105" spans="1:6" x14ac:dyDescent="0.25">
      <c r="A2105" t="s">
        <v>286</v>
      </c>
      <c r="B2105" t="s">
        <v>15</v>
      </c>
      <c r="C2105" t="s">
        <v>155</v>
      </c>
      <c r="D2105" t="s">
        <v>156</v>
      </c>
      <c r="E2105" t="s">
        <v>536</v>
      </c>
      <c r="F2105">
        <v>597988</v>
      </c>
    </row>
    <row r="2106" spans="1:6" x14ac:dyDescent="0.25">
      <c r="A2106" t="s">
        <v>290</v>
      </c>
      <c r="B2106" t="s">
        <v>15</v>
      </c>
      <c r="C2106" t="s">
        <v>155</v>
      </c>
      <c r="D2106" t="s">
        <v>156</v>
      </c>
      <c r="E2106" t="s">
        <v>536</v>
      </c>
      <c r="F2106">
        <v>597988</v>
      </c>
    </row>
    <row r="2107" spans="1:6" x14ac:dyDescent="0.25">
      <c r="A2107" t="s">
        <v>290</v>
      </c>
      <c r="B2107" t="s">
        <v>15</v>
      </c>
      <c r="C2107" t="s">
        <v>155</v>
      </c>
      <c r="D2107" t="s">
        <v>156</v>
      </c>
      <c r="E2107" t="s">
        <v>536</v>
      </c>
      <c r="F2107">
        <v>597988</v>
      </c>
    </row>
    <row r="2108" spans="1:6" x14ac:dyDescent="0.25">
      <c r="A2108" t="s">
        <v>288</v>
      </c>
      <c r="B2108" t="s">
        <v>15</v>
      </c>
      <c r="C2108" t="s">
        <v>155</v>
      </c>
      <c r="D2108" t="s">
        <v>156</v>
      </c>
      <c r="E2108" t="s">
        <v>536</v>
      </c>
      <c r="F2108">
        <v>597988</v>
      </c>
    </row>
    <row r="2109" spans="1:6" x14ac:dyDescent="0.25">
      <c r="A2109" t="s">
        <v>286</v>
      </c>
      <c r="B2109" t="s">
        <v>15</v>
      </c>
      <c r="C2109" t="s">
        <v>155</v>
      </c>
      <c r="D2109" t="s">
        <v>156</v>
      </c>
      <c r="E2109" t="s">
        <v>536</v>
      </c>
      <c r="F2109">
        <v>597988</v>
      </c>
    </row>
    <row r="2110" spans="1:6" x14ac:dyDescent="0.25">
      <c r="A2110" t="s">
        <v>286</v>
      </c>
      <c r="B2110" t="s">
        <v>15</v>
      </c>
      <c r="C2110" t="s">
        <v>155</v>
      </c>
      <c r="D2110" t="s">
        <v>156</v>
      </c>
      <c r="E2110" t="s">
        <v>536</v>
      </c>
      <c r="F2110">
        <v>597988</v>
      </c>
    </row>
    <row r="2111" spans="1:6" x14ac:dyDescent="0.25">
      <c r="A2111" t="s">
        <v>286</v>
      </c>
      <c r="B2111" t="s">
        <v>15</v>
      </c>
      <c r="C2111" t="s">
        <v>155</v>
      </c>
      <c r="D2111" t="s">
        <v>156</v>
      </c>
      <c r="E2111" t="s">
        <v>536</v>
      </c>
      <c r="F2111">
        <v>597988</v>
      </c>
    </row>
    <row r="2112" spans="1:6" x14ac:dyDescent="0.25">
      <c r="A2112" t="s">
        <v>290</v>
      </c>
      <c r="B2112" t="s">
        <v>15</v>
      </c>
      <c r="C2112" t="s">
        <v>155</v>
      </c>
      <c r="D2112" t="s">
        <v>156</v>
      </c>
      <c r="E2112" t="s">
        <v>536</v>
      </c>
      <c r="F2112">
        <v>597988</v>
      </c>
    </row>
    <row r="2113" spans="1:6" x14ac:dyDescent="0.25">
      <c r="A2113" t="s">
        <v>286</v>
      </c>
      <c r="B2113" t="s">
        <v>15</v>
      </c>
      <c r="C2113" t="s">
        <v>155</v>
      </c>
      <c r="D2113" t="s">
        <v>156</v>
      </c>
      <c r="E2113" t="s">
        <v>536</v>
      </c>
      <c r="F2113">
        <v>597988</v>
      </c>
    </row>
    <row r="2114" spans="1:6" x14ac:dyDescent="0.25">
      <c r="A2114" t="s">
        <v>286</v>
      </c>
      <c r="B2114" t="s">
        <v>15</v>
      </c>
      <c r="C2114" t="s">
        <v>155</v>
      </c>
      <c r="D2114" t="s">
        <v>156</v>
      </c>
      <c r="E2114" t="s">
        <v>536</v>
      </c>
      <c r="F2114">
        <v>597988</v>
      </c>
    </row>
    <row r="2115" spans="1:6" x14ac:dyDescent="0.25">
      <c r="A2115" t="s">
        <v>286</v>
      </c>
      <c r="B2115" t="s">
        <v>15</v>
      </c>
      <c r="C2115" t="s">
        <v>155</v>
      </c>
      <c r="D2115" t="s">
        <v>156</v>
      </c>
      <c r="E2115" t="s">
        <v>536</v>
      </c>
      <c r="F2115">
        <v>597988</v>
      </c>
    </row>
    <row r="2116" spans="1:6" x14ac:dyDescent="0.25">
      <c r="A2116" t="s">
        <v>286</v>
      </c>
      <c r="B2116" t="s">
        <v>15</v>
      </c>
      <c r="C2116" t="s">
        <v>155</v>
      </c>
      <c r="D2116" t="s">
        <v>156</v>
      </c>
      <c r="E2116" t="s">
        <v>536</v>
      </c>
      <c r="F2116">
        <v>597988</v>
      </c>
    </row>
    <row r="2117" spans="1:6" x14ac:dyDescent="0.25">
      <c r="A2117" t="s">
        <v>290</v>
      </c>
      <c r="B2117" t="s">
        <v>15</v>
      </c>
      <c r="C2117" t="s">
        <v>155</v>
      </c>
      <c r="D2117" t="s">
        <v>156</v>
      </c>
      <c r="E2117" t="s">
        <v>536</v>
      </c>
      <c r="F2117">
        <v>597988</v>
      </c>
    </row>
    <row r="2118" spans="1:6" x14ac:dyDescent="0.25">
      <c r="A2118" t="s">
        <v>286</v>
      </c>
      <c r="B2118" t="s">
        <v>15</v>
      </c>
      <c r="C2118" t="s">
        <v>155</v>
      </c>
      <c r="D2118" t="s">
        <v>156</v>
      </c>
      <c r="E2118" t="s">
        <v>536</v>
      </c>
      <c r="F2118">
        <v>597988</v>
      </c>
    </row>
    <row r="2119" spans="1:6" x14ac:dyDescent="0.25">
      <c r="A2119" t="s">
        <v>290</v>
      </c>
      <c r="B2119" t="s">
        <v>15</v>
      </c>
      <c r="C2119" t="s">
        <v>155</v>
      </c>
      <c r="D2119" t="s">
        <v>156</v>
      </c>
      <c r="E2119" t="s">
        <v>536</v>
      </c>
      <c r="F2119">
        <v>597988</v>
      </c>
    </row>
    <row r="2120" spans="1:6" x14ac:dyDescent="0.25">
      <c r="A2120" t="s">
        <v>290</v>
      </c>
      <c r="B2120" t="s">
        <v>15</v>
      </c>
      <c r="C2120" t="s">
        <v>155</v>
      </c>
      <c r="D2120" t="s">
        <v>156</v>
      </c>
      <c r="E2120" t="s">
        <v>536</v>
      </c>
      <c r="F2120">
        <v>597988</v>
      </c>
    </row>
    <row r="2121" spans="1:6" x14ac:dyDescent="0.25">
      <c r="A2121" t="s">
        <v>290</v>
      </c>
      <c r="B2121" t="s">
        <v>15</v>
      </c>
      <c r="C2121" t="s">
        <v>155</v>
      </c>
      <c r="D2121" t="s">
        <v>156</v>
      </c>
      <c r="E2121" t="s">
        <v>536</v>
      </c>
      <c r="F2121">
        <v>597988</v>
      </c>
    </row>
    <row r="2122" spans="1:6" x14ac:dyDescent="0.25">
      <c r="A2122" t="s">
        <v>288</v>
      </c>
      <c r="B2122" t="s">
        <v>15</v>
      </c>
      <c r="C2122" t="s">
        <v>155</v>
      </c>
      <c r="D2122" t="s">
        <v>156</v>
      </c>
      <c r="E2122" t="s">
        <v>536</v>
      </c>
      <c r="F2122">
        <v>597988</v>
      </c>
    </row>
    <row r="2123" spans="1:6" x14ac:dyDescent="0.25">
      <c r="A2123" t="s">
        <v>288</v>
      </c>
      <c r="B2123" t="s">
        <v>15</v>
      </c>
      <c r="C2123" t="s">
        <v>155</v>
      </c>
      <c r="D2123" t="s">
        <v>156</v>
      </c>
      <c r="E2123" t="s">
        <v>536</v>
      </c>
      <c r="F2123">
        <v>597988</v>
      </c>
    </row>
    <row r="2124" spans="1:6" x14ac:dyDescent="0.25">
      <c r="A2124" t="s">
        <v>291</v>
      </c>
      <c r="B2124" t="s">
        <v>15</v>
      </c>
      <c r="C2124" t="s">
        <v>155</v>
      </c>
      <c r="D2124" t="s">
        <v>156</v>
      </c>
      <c r="E2124" t="s">
        <v>536</v>
      </c>
      <c r="F2124">
        <v>597988</v>
      </c>
    </row>
    <row r="2125" spans="1:6" x14ac:dyDescent="0.25">
      <c r="A2125" t="s">
        <v>290</v>
      </c>
      <c r="B2125" t="s">
        <v>15</v>
      </c>
      <c r="C2125" t="s">
        <v>155</v>
      </c>
      <c r="D2125" t="s">
        <v>156</v>
      </c>
      <c r="E2125" t="s">
        <v>536</v>
      </c>
      <c r="F2125">
        <v>597988</v>
      </c>
    </row>
    <row r="2126" spans="1:6" x14ac:dyDescent="0.25">
      <c r="A2126" t="s">
        <v>290</v>
      </c>
      <c r="B2126" t="s">
        <v>15</v>
      </c>
      <c r="C2126" t="s">
        <v>155</v>
      </c>
      <c r="D2126" t="s">
        <v>156</v>
      </c>
      <c r="E2126" t="s">
        <v>536</v>
      </c>
      <c r="F2126">
        <v>597988</v>
      </c>
    </row>
    <row r="2127" spans="1:6" x14ac:dyDescent="0.25">
      <c r="A2127" t="s">
        <v>290</v>
      </c>
      <c r="B2127" t="s">
        <v>15</v>
      </c>
      <c r="C2127" t="s">
        <v>155</v>
      </c>
      <c r="D2127" t="s">
        <v>156</v>
      </c>
      <c r="E2127" t="s">
        <v>536</v>
      </c>
      <c r="F2127">
        <v>597988</v>
      </c>
    </row>
    <row r="2128" spans="1:6" x14ac:dyDescent="0.25">
      <c r="A2128" t="s">
        <v>290</v>
      </c>
      <c r="B2128" t="s">
        <v>15</v>
      </c>
      <c r="C2128" t="s">
        <v>155</v>
      </c>
      <c r="D2128" t="s">
        <v>156</v>
      </c>
      <c r="E2128" t="s">
        <v>536</v>
      </c>
      <c r="F2128">
        <v>597988</v>
      </c>
    </row>
    <row r="2129" spans="1:6" x14ac:dyDescent="0.25">
      <c r="A2129" t="s">
        <v>290</v>
      </c>
      <c r="B2129" t="s">
        <v>15</v>
      </c>
      <c r="C2129" t="s">
        <v>155</v>
      </c>
      <c r="D2129" t="s">
        <v>156</v>
      </c>
      <c r="E2129" t="s">
        <v>536</v>
      </c>
      <c r="F2129">
        <v>597988</v>
      </c>
    </row>
    <row r="2130" spans="1:6" x14ac:dyDescent="0.25">
      <c r="A2130" t="s">
        <v>290</v>
      </c>
      <c r="B2130" t="s">
        <v>15</v>
      </c>
      <c r="C2130" t="s">
        <v>155</v>
      </c>
      <c r="D2130" t="s">
        <v>156</v>
      </c>
      <c r="E2130" t="s">
        <v>536</v>
      </c>
      <c r="F2130">
        <v>597988</v>
      </c>
    </row>
    <row r="2131" spans="1:6" x14ac:dyDescent="0.25">
      <c r="A2131" t="s">
        <v>291</v>
      </c>
      <c r="B2131" t="s">
        <v>15</v>
      </c>
      <c r="C2131" t="s">
        <v>155</v>
      </c>
      <c r="D2131" t="s">
        <v>156</v>
      </c>
      <c r="E2131" t="s">
        <v>536</v>
      </c>
      <c r="F2131">
        <v>597988</v>
      </c>
    </row>
    <row r="2132" spans="1:6" x14ac:dyDescent="0.25">
      <c r="A2132" t="s">
        <v>290</v>
      </c>
      <c r="B2132" t="s">
        <v>15</v>
      </c>
      <c r="C2132" t="s">
        <v>155</v>
      </c>
      <c r="D2132" t="s">
        <v>157</v>
      </c>
      <c r="E2132" t="s">
        <v>537</v>
      </c>
      <c r="F2132">
        <v>597988</v>
      </c>
    </row>
    <row r="2133" spans="1:6" x14ac:dyDescent="0.25">
      <c r="A2133" t="s">
        <v>290</v>
      </c>
      <c r="B2133" t="s">
        <v>15</v>
      </c>
      <c r="C2133" t="s">
        <v>155</v>
      </c>
      <c r="D2133" t="s">
        <v>156</v>
      </c>
      <c r="E2133" t="s">
        <v>536</v>
      </c>
      <c r="F2133">
        <v>597988</v>
      </c>
    </row>
    <row r="2134" spans="1:6" x14ac:dyDescent="0.25">
      <c r="A2134" t="s">
        <v>290</v>
      </c>
      <c r="B2134" t="s">
        <v>15</v>
      </c>
      <c r="C2134" t="s">
        <v>155</v>
      </c>
      <c r="D2134" t="s">
        <v>156</v>
      </c>
      <c r="E2134" t="s">
        <v>536</v>
      </c>
      <c r="F2134">
        <v>597988</v>
      </c>
    </row>
    <row r="2135" spans="1:6" x14ac:dyDescent="0.25">
      <c r="A2135" t="s">
        <v>288</v>
      </c>
      <c r="B2135" t="s">
        <v>15</v>
      </c>
      <c r="C2135" t="s">
        <v>155</v>
      </c>
      <c r="D2135" t="s">
        <v>156</v>
      </c>
      <c r="E2135" t="s">
        <v>536</v>
      </c>
      <c r="F2135">
        <v>597988</v>
      </c>
    </row>
    <row r="2136" spans="1:6" x14ac:dyDescent="0.25">
      <c r="A2136" t="s">
        <v>290</v>
      </c>
      <c r="B2136" t="s">
        <v>15</v>
      </c>
      <c r="C2136" t="s">
        <v>155</v>
      </c>
      <c r="D2136" t="s">
        <v>156</v>
      </c>
      <c r="E2136" t="s">
        <v>536</v>
      </c>
      <c r="F2136">
        <v>597988</v>
      </c>
    </row>
    <row r="2137" spans="1:6" x14ac:dyDescent="0.25">
      <c r="A2137" t="s">
        <v>291</v>
      </c>
      <c r="B2137" t="s">
        <v>15</v>
      </c>
      <c r="C2137" t="s">
        <v>155</v>
      </c>
      <c r="D2137" t="s">
        <v>156</v>
      </c>
      <c r="E2137" t="s">
        <v>536</v>
      </c>
      <c r="F2137">
        <v>597988</v>
      </c>
    </row>
    <row r="2138" spans="1:6" x14ac:dyDescent="0.25">
      <c r="A2138" t="s">
        <v>288</v>
      </c>
      <c r="B2138" t="s">
        <v>15</v>
      </c>
      <c r="C2138" t="s">
        <v>155</v>
      </c>
      <c r="D2138" t="s">
        <v>156</v>
      </c>
      <c r="E2138" t="s">
        <v>536</v>
      </c>
      <c r="F2138">
        <v>597988</v>
      </c>
    </row>
    <row r="2139" spans="1:6" x14ac:dyDescent="0.25">
      <c r="A2139" t="s">
        <v>291</v>
      </c>
      <c r="B2139" t="s">
        <v>15</v>
      </c>
      <c r="C2139" t="s">
        <v>155</v>
      </c>
      <c r="D2139" t="s">
        <v>156</v>
      </c>
      <c r="E2139" t="s">
        <v>536</v>
      </c>
      <c r="F2139">
        <v>597988</v>
      </c>
    </row>
    <row r="2140" spans="1:6" x14ac:dyDescent="0.25">
      <c r="A2140" t="s">
        <v>290</v>
      </c>
      <c r="B2140" t="s">
        <v>15</v>
      </c>
      <c r="C2140" t="s">
        <v>155</v>
      </c>
      <c r="D2140" t="s">
        <v>156</v>
      </c>
      <c r="E2140" t="s">
        <v>536</v>
      </c>
      <c r="F2140">
        <v>597988</v>
      </c>
    </row>
    <row r="2141" spans="1:6" x14ac:dyDescent="0.25">
      <c r="A2141" t="s">
        <v>292</v>
      </c>
      <c r="B2141" t="s">
        <v>15</v>
      </c>
      <c r="C2141" t="s">
        <v>155</v>
      </c>
      <c r="D2141" t="s">
        <v>156</v>
      </c>
      <c r="E2141" t="s">
        <v>536</v>
      </c>
      <c r="F2141">
        <v>597988</v>
      </c>
    </row>
    <row r="2142" spans="1:6" x14ac:dyDescent="0.25">
      <c r="A2142" t="s">
        <v>288</v>
      </c>
      <c r="B2142" t="s">
        <v>15</v>
      </c>
      <c r="C2142" t="s">
        <v>155</v>
      </c>
      <c r="D2142" t="s">
        <v>156</v>
      </c>
      <c r="E2142" t="s">
        <v>536</v>
      </c>
      <c r="F2142">
        <v>597988</v>
      </c>
    </row>
    <row r="2143" spans="1:6" x14ac:dyDescent="0.25">
      <c r="A2143" t="s">
        <v>288</v>
      </c>
      <c r="B2143" t="s">
        <v>15</v>
      </c>
      <c r="C2143" t="s">
        <v>155</v>
      </c>
      <c r="D2143" t="s">
        <v>156</v>
      </c>
      <c r="E2143" t="s">
        <v>536</v>
      </c>
      <c r="F2143">
        <v>597988</v>
      </c>
    </row>
    <row r="2144" spans="1:6" x14ac:dyDescent="0.25">
      <c r="A2144" t="s">
        <v>288</v>
      </c>
      <c r="B2144" t="s">
        <v>15</v>
      </c>
      <c r="C2144" t="s">
        <v>155</v>
      </c>
      <c r="D2144" t="s">
        <v>156</v>
      </c>
      <c r="E2144" t="s">
        <v>536</v>
      </c>
      <c r="F2144">
        <v>597988</v>
      </c>
    </row>
    <row r="2145" spans="1:6" x14ac:dyDescent="0.25">
      <c r="A2145" t="s">
        <v>291</v>
      </c>
      <c r="B2145" t="s">
        <v>15</v>
      </c>
      <c r="C2145" t="s">
        <v>155</v>
      </c>
      <c r="D2145" t="s">
        <v>156</v>
      </c>
      <c r="E2145" t="s">
        <v>536</v>
      </c>
      <c r="F2145">
        <v>597988</v>
      </c>
    </row>
    <row r="2146" spans="1:6" x14ac:dyDescent="0.25">
      <c r="A2146" t="s">
        <v>291</v>
      </c>
      <c r="B2146" t="s">
        <v>15</v>
      </c>
      <c r="C2146" t="s">
        <v>155</v>
      </c>
      <c r="D2146" t="s">
        <v>157</v>
      </c>
      <c r="E2146" t="s">
        <v>537</v>
      </c>
      <c r="F2146">
        <v>597988</v>
      </c>
    </row>
    <row r="2147" spans="1:6" x14ac:dyDescent="0.25">
      <c r="A2147" t="s">
        <v>291</v>
      </c>
      <c r="B2147" t="s">
        <v>15</v>
      </c>
      <c r="C2147" t="s">
        <v>155</v>
      </c>
      <c r="D2147" t="s">
        <v>156</v>
      </c>
      <c r="E2147" t="s">
        <v>536</v>
      </c>
      <c r="F2147">
        <v>597988</v>
      </c>
    </row>
    <row r="2148" spans="1:6" x14ac:dyDescent="0.25">
      <c r="A2148" t="s">
        <v>291</v>
      </c>
      <c r="B2148" t="s">
        <v>15</v>
      </c>
      <c r="C2148" t="s">
        <v>155</v>
      </c>
      <c r="D2148" t="s">
        <v>156</v>
      </c>
      <c r="E2148" t="s">
        <v>536</v>
      </c>
      <c r="F2148">
        <v>597988</v>
      </c>
    </row>
    <row r="2149" spans="1:6" x14ac:dyDescent="0.25">
      <c r="A2149" t="s">
        <v>291</v>
      </c>
      <c r="B2149" t="s">
        <v>15</v>
      </c>
      <c r="C2149" t="s">
        <v>155</v>
      </c>
      <c r="D2149" t="s">
        <v>156</v>
      </c>
      <c r="E2149" t="s">
        <v>536</v>
      </c>
      <c r="F2149">
        <v>597988</v>
      </c>
    </row>
    <row r="2150" spans="1:6" x14ac:dyDescent="0.25">
      <c r="A2150" t="s">
        <v>291</v>
      </c>
      <c r="B2150" t="s">
        <v>15</v>
      </c>
      <c r="C2150" t="s">
        <v>155</v>
      </c>
      <c r="D2150" t="s">
        <v>156</v>
      </c>
      <c r="E2150" t="s">
        <v>536</v>
      </c>
      <c r="F2150">
        <v>597988</v>
      </c>
    </row>
    <row r="2151" spans="1:6" x14ac:dyDescent="0.25">
      <c r="A2151" t="s">
        <v>291</v>
      </c>
      <c r="B2151" t="s">
        <v>15</v>
      </c>
      <c r="C2151" t="s">
        <v>155</v>
      </c>
      <c r="D2151" t="s">
        <v>156</v>
      </c>
      <c r="E2151" t="s">
        <v>536</v>
      </c>
      <c r="F2151">
        <v>597988</v>
      </c>
    </row>
    <row r="2152" spans="1:6" x14ac:dyDescent="0.25">
      <c r="A2152" t="s">
        <v>291</v>
      </c>
      <c r="B2152" t="s">
        <v>15</v>
      </c>
      <c r="C2152" t="s">
        <v>155</v>
      </c>
      <c r="D2152" t="s">
        <v>156</v>
      </c>
      <c r="E2152" t="s">
        <v>536</v>
      </c>
      <c r="F2152">
        <v>597988</v>
      </c>
    </row>
    <row r="2153" spans="1:6" x14ac:dyDescent="0.25">
      <c r="A2153" t="s">
        <v>291</v>
      </c>
      <c r="B2153" t="s">
        <v>15</v>
      </c>
      <c r="C2153" t="s">
        <v>155</v>
      </c>
      <c r="D2153" t="s">
        <v>156</v>
      </c>
      <c r="E2153" t="s">
        <v>536</v>
      </c>
      <c r="F2153">
        <v>597988</v>
      </c>
    </row>
    <row r="2154" spans="1:6" x14ac:dyDescent="0.25">
      <c r="A2154" t="s">
        <v>291</v>
      </c>
      <c r="B2154" t="s">
        <v>15</v>
      </c>
      <c r="C2154" t="s">
        <v>155</v>
      </c>
      <c r="D2154" t="s">
        <v>156</v>
      </c>
      <c r="E2154" t="s">
        <v>538</v>
      </c>
      <c r="F2154">
        <v>597988</v>
      </c>
    </row>
    <row r="2155" spans="1:6" x14ac:dyDescent="0.25">
      <c r="A2155" t="s">
        <v>291</v>
      </c>
      <c r="B2155" t="s">
        <v>15</v>
      </c>
      <c r="C2155" t="s">
        <v>155</v>
      </c>
      <c r="D2155" t="s">
        <v>156</v>
      </c>
      <c r="E2155" t="s">
        <v>536</v>
      </c>
      <c r="F2155">
        <v>597988</v>
      </c>
    </row>
    <row r="2156" spans="1:6" x14ac:dyDescent="0.25">
      <c r="A2156" t="s">
        <v>291</v>
      </c>
      <c r="B2156" t="s">
        <v>15</v>
      </c>
      <c r="C2156" t="s">
        <v>90</v>
      </c>
      <c r="D2156" t="s">
        <v>91</v>
      </c>
      <c r="E2156" t="s">
        <v>539</v>
      </c>
      <c r="F2156">
        <v>507971</v>
      </c>
    </row>
    <row r="2157" spans="1:6" x14ac:dyDescent="0.25">
      <c r="A2157" t="s">
        <v>286</v>
      </c>
      <c r="B2157" t="s">
        <v>15</v>
      </c>
      <c r="C2157" t="s">
        <v>92</v>
      </c>
      <c r="D2157" t="s">
        <v>93</v>
      </c>
      <c r="E2157" t="s">
        <v>540</v>
      </c>
      <c r="F2157">
        <v>551996</v>
      </c>
    </row>
    <row r="2158" spans="1:6" x14ac:dyDescent="0.25">
      <c r="A2158" t="s">
        <v>286</v>
      </c>
      <c r="B2158" t="s">
        <v>15</v>
      </c>
      <c r="C2158" t="s">
        <v>92</v>
      </c>
      <c r="D2158" t="s">
        <v>93</v>
      </c>
      <c r="E2158" t="s">
        <v>540</v>
      </c>
      <c r="F2158">
        <v>551996</v>
      </c>
    </row>
    <row r="2159" spans="1:6" x14ac:dyDescent="0.25">
      <c r="A2159" t="s">
        <v>290</v>
      </c>
      <c r="B2159" t="s">
        <v>15</v>
      </c>
      <c r="C2159" t="s">
        <v>92</v>
      </c>
      <c r="D2159" t="s">
        <v>93</v>
      </c>
      <c r="E2159" t="s">
        <v>540</v>
      </c>
      <c r="F2159">
        <v>551996</v>
      </c>
    </row>
    <row r="2160" spans="1:6" x14ac:dyDescent="0.25">
      <c r="A2160" t="s">
        <v>286</v>
      </c>
      <c r="B2160" t="s">
        <v>15</v>
      </c>
      <c r="C2160" t="s">
        <v>139</v>
      </c>
      <c r="D2160" t="s">
        <v>140</v>
      </c>
      <c r="E2160" t="s">
        <v>541</v>
      </c>
      <c r="F2160">
        <v>597899</v>
      </c>
    </row>
    <row r="2161" spans="1:6" x14ac:dyDescent="0.25">
      <c r="A2161" t="s">
        <v>290</v>
      </c>
      <c r="B2161" t="s">
        <v>15</v>
      </c>
      <c r="C2161" t="s">
        <v>139</v>
      </c>
      <c r="D2161" t="s">
        <v>141</v>
      </c>
      <c r="E2161" t="s">
        <v>542</v>
      </c>
      <c r="F2161">
        <v>597899</v>
      </c>
    </row>
    <row r="2162" spans="1:6" x14ac:dyDescent="0.25">
      <c r="A2162" t="s">
        <v>286</v>
      </c>
      <c r="B2162" t="s">
        <v>15</v>
      </c>
      <c r="C2162" t="s">
        <v>139</v>
      </c>
      <c r="D2162" t="s">
        <v>140</v>
      </c>
      <c r="E2162" t="s">
        <v>541</v>
      </c>
      <c r="F2162">
        <v>597899</v>
      </c>
    </row>
    <row r="2163" spans="1:6" x14ac:dyDescent="0.25">
      <c r="A2163" t="s">
        <v>286</v>
      </c>
      <c r="B2163" t="s">
        <v>15</v>
      </c>
      <c r="C2163" t="s">
        <v>139</v>
      </c>
      <c r="D2163" t="s">
        <v>141</v>
      </c>
      <c r="E2163" t="s">
        <v>542</v>
      </c>
      <c r="F2163">
        <v>597899</v>
      </c>
    </row>
    <row r="2164" spans="1:6" x14ac:dyDescent="0.25">
      <c r="A2164" t="s">
        <v>290</v>
      </c>
      <c r="B2164" t="s">
        <v>15</v>
      </c>
      <c r="C2164" t="s">
        <v>139</v>
      </c>
      <c r="D2164" t="s">
        <v>140</v>
      </c>
      <c r="E2164" t="s">
        <v>541</v>
      </c>
      <c r="F2164">
        <v>597899</v>
      </c>
    </row>
    <row r="2165" spans="1:6" x14ac:dyDescent="0.25">
      <c r="A2165" t="s">
        <v>290</v>
      </c>
      <c r="B2165" t="s">
        <v>15</v>
      </c>
      <c r="C2165" t="s">
        <v>139</v>
      </c>
      <c r="D2165" t="s">
        <v>140</v>
      </c>
      <c r="E2165" t="s">
        <v>541</v>
      </c>
      <c r="F2165">
        <v>597899</v>
      </c>
    </row>
    <row r="2166" spans="1:6" x14ac:dyDescent="0.25">
      <c r="A2166" t="s">
        <v>286</v>
      </c>
      <c r="B2166" t="s">
        <v>15</v>
      </c>
      <c r="C2166" t="s">
        <v>139</v>
      </c>
      <c r="D2166" t="s">
        <v>140</v>
      </c>
      <c r="E2166" t="s">
        <v>541</v>
      </c>
      <c r="F2166">
        <v>597899</v>
      </c>
    </row>
    <row r="2167" spans="1:6" x14ac:dyDescent="0.25">
      <c r="A2167" t="s">
        <v>286</v>
      </c>
      <c r="B2167" t="s">
        <v>15</v>
      </c>
      <c r="C2167" t="s">
        <v>139</v>
      </c>
      <c r="D2167" t="s">
        <v>141</v>
      </c>
      <c r="E2167" t="s">
        <v>542</v>
      </c>
      <c r="F2167">
        <v>597899</v>
      </c>
    </row>
    <row r="2168" spans="1:6" x14ac:dyDescent="0.25">
      <c r="A2168" t="s">
        <v>286</v>
      </c>
      <c r="B2168" t="s">
        <v>15</v>
      </c>
      <c r="C2168" t="s">
        <v>139</v>
      </c>
      <c r="D2168" t="s">
        <v>140</v>
      </c>
      <c r="E2168" t="s">
        <v>541</v>
      </c>
      <c r="F2168">
        <v>597899</v>
      </c>
    </row>
    <row r="2169" spans="1:6" x14ac:dyDescent="0.25">
      <c r="A2169" t="s">
        <v>286</v>
      </c>
      <c r="B2169" t="s">
        <v>15</v>
      </c>
      <c r="C2169" t="s">
        <v>139</v>
      </c>
      <c r="D2169" t="s">
        <v>141</v>
      </c>
      <c r="E2169" t="s">
        <v>542</v>
      </c>
      <c r="F2169">
        <v>597899</v>
      </c>
    </row>
    <row r="2170" spans="1:6" x14ac:dyDescent="0.25">
      <c r="A2170" t="s">
        <v>290</v>
      </c>
      <c r="B2170" t="s">
        <v>15</v>
      </c>
      <c r="C2170" t="s">
        <v>139</v>
      </c>
      <c r="D2170" t="s">
        <v>141</v>
      </c>
      <c r="E2170" t="s">
        <v>543</v>
      </c>
      <c r="F2170">
        <v>597899</v>
      </c>
    </row>
    <row r="2171" spans="1:6" x14ac:dyDescent="0.25">
      <c r="A2171" t="s">
        <v>290</v>
      </c>
      <c r="B2171" t="s">
        <v>15</v>
      </c>
      <c r="C2171" t="s">
        <v>139</v>
      </c>
      <c r="D2171" t="s">
        <v>140</v>
      </c>
      <c r="E2171" t="s">
        <v>541</v>
      </c>
      <c r="F2171">
        <v>597899</v>
      </c>
    </row>
    <row r="2172" spans="1:6" x14ac:dyDescent="0.25">
      <c r="A2172" t="s">
        <v>290</v>
      </c>
      <c r="B2172" t="s">
        <v>15</v>
      </c>
      <c r="C2172" t="s">
        <v>139</v>
      </c>
      <c r="D2172" t="s">
        <v>140</v>
      </c>
      <c r="E2172" t="s">
        <v>541</v>
      </c>
      <c r="F2172">
        <v>597899</v>
      </c>
    </row>
    <row r="2173" spans="1:6" x14ac:dyDescent="0.25">
      <c r="A2173" t="s">
        <v>286</v>
      </c>
      <c r="B2173" t="s">
        <v>15</v>
      </c>
      <c r="C2173" t="s">
        <v>139</v>
      </c>
      <c r="D2173" t="s">
        <v>141</v>
      </c>
      <c r="E2173" t="s">
        <v>543</v>
      </c>
      <c r="F2173">
        <v>597899</v>
      </c>
    </row>
    <row r="2174" spans="1:6" x14ac:dyDescent="0.25">
      <c r="A2174" t="s">
        <v>290</v>
      </c>
      <c r="B2174" t="s">
        <v>15</v>
      </c>
      <c r="C2174" t="s">
        <v>139</v>
      </c>
      <c r="D2174" t="s">
        <v>141</v>
      </c>
      <c r="E2174" t="s">
        <v>542</v>
      </c>
      <c r="F2174">
        <v>597899</v>
      </c>
    </row>
    <row r="2175" spans="1:6" x14ac:dyDescent="0.25">
      <c r="A2175" t="s">
        <v>290</v>
      </c>
      <c r="B2175" t="s">
        <v>15</v>
      </c>
      <c r="C2175" t="s">
        <v>139</v>
      </c>
      <c r="D2175" t="s">
        <v>140</v>
      </c>
      <c r="E2175" t="s">
        <v>541</v>
      </c>
      <c r="F2175">
        <v>597899</v>
      </c>
    </row>
    <row r="2176" spans="1:6" x14ac:dyDescent="0.25">
      <c r="A2176" t="s">
        <v>290</v>
      </c>
      <c r="B2176" t="s">
        <v>15</v>
      </c>
      <c r="C2176" t="s">
        <v>139</v>
      </c>
      <c r="D2176" t="s">
        <v>140</v>
      </c>
      <c r="E2176" t="s">
        <v>541</v>
      </c>
      <c r="F2176">
        <v>597899</v>
      </c>
    </row>
    <row r="2177" spans="1:6" x14ac:dyDescent="0.25">
      <c r="A2177" t="s">
        <v>288</v>
      </c>
      <c r="B2177" t="s">
        <v>15</v>
      </c>
      <c r="C2177" t="s">
        <v>139</v>
      </c>
      <c r="D2177" t="s">
        <v>140</v>
      </c>
      <c r="E2177" t="s">
        <v>541</v>
      </c>
      <c r="F2177">
        <v>597899</v>
      </c>
    </row>
    <row r="2178" spans="1:6" x14ac:dyDescent="0.25">
      <c r="A2178" t="s">
        <v>290</v>
      </c>
      <c r="B2178" t="s">
        <v>15</v>
      </c>
      <c r="C2178" t="s">
        <v>139</v>
      </c>
      <c r="D2178" t="s">
        <v>141</v>
      </c>
      <c r="E2178" t="s">
        <v>543</v>
      </c>
      <c r="F2178">
        <v>597899</v>
      </c>
    </row>
    <row r="2179" spans="1:6" x14ac:dyDescent="0.25">
      <c r="A2179" t="s">
        <v>290</v>
      </c>
      <c r="B2179" t="s">
        <v>15</v>
      </c>
      <c r="C2179" t="s">
        <v>139</v>
      </c>
      <c r="D2179" t="s">
        <v>140</v>
      </c>
      <c r="E2179" t="s">
        <v>541</v>
      </c>
      <c r="F2179">
        <v>597899</v>
      </c>
    </row>
    <row r="2180" spans="1:6" x14ac:dyDescent="0.25">
      <c r="A2180" t="s">
        <v>291</v>
      </c>
      <c r="B2180" t="s">
        <v>15</v>
      </c>
      <c r="C2180" t="s">
        <v>139</v>
      </c>
      <c r="D2180" t="s">
        <v>141</v>
      </c>
      <c r="E2180" t="s">
        <v>542</v>
      </c>
      <c r="F2180">
        <v>597899</v>
      </c>
    </row>
    <row r="2181" spans="1:6" x14ac:dyDescent="0.25">
      <c r="A2181" t="s">
        <v>291</v>
      </c>
      <c r="B2181" t="s">
        <v>15</v>
      </c>
      <c r="C2181" t="s">
        <v>139</v>
      </c>
      <c r="D2181" t="s">
        <v>140</v>
      </c>
      <c r="E2181" t="s">
        <v>541</v>
      </c>
      <c r="F2181">
        <v>597899</v>
      </c>
    </row>
    <row r="2182" spans="1:6" x14ac:dyDescent="0.25">
      <c r="A2182" t="s">
        <v>291</v>
      </c>
      <c r="B2182" t="s">
        <v>270</v>
      </c>
      <c r="C2182" t="s">
        <v>215</v>
      </c>
      <c r="D2182" t="s">
        <v>271</v>
      </c>
      <c r="E2182" t="s">
        <v>544</v>
      </c>
      <c r="F2182">
        <v>591157</v>
      </c>
    </row>
    <row r="2183" spans="1:6" x14ac:dyDescent="0.25">
      <c r="A2183" t="s">
        <v>286</v>
      </c>
      <c r="B2183" t="s">
        <v>259</v>
      </c>
      <c r="C2183" t="s">
        <v>262</v>
      </c>
      <c r="D2183" t="s">
        <v>263</v>
      </c>
      <c r="E2183" t="s">
        <v>545</v>
      </c>
      <c r="F2183">
        <v>585505</v>
      </c>
    </row>
    <row r="2184" spans="1:6" x14ac:dyDescent="0.25">
      <c r="A2184" t="s">
        <v>288</v>
      </c>
      <c r="B2184" t="s">
        <v>259</v>
      </c>
      <c r="C2184" t="s">
        <v>262</v>
      </c>
      <c r="D2184" t="s">
        <v>263</v>
      </c>
      <c r="E2184" t="s">
        <v>545</v>
      </c>
      <c r="F2184">
        <v>585505</v>
      </c>
    </row>
    <row r="2185" spans="1:6" x14ac:dyDescent="0.25">
      <c r="A2185" t="s">
        <v>288</v>
      </c>
      <c r="B2185" t="s">
        <v>259</v>
      </c>
      <c r="C2185" t="s">
        <v>262</v>
      </c>
      <c r="D2185" t="s">
        <v>263</v>
      </c>
      <c r="E2185" t="s">
        <v>545</v>
      </c>
      <c r="F2185">
        <v>585505</v>
      </c>
    </row>
    <row r="2186" spans="1:6" x14ac:dyDescent="0.25">
      <c r="A2186" t="s">
        <v>286</v>
      </c>
      <c r="B2186" t="s">
        <v>259</v>
      </c>
      <c r="C2186" t="s">
        <v>262</v>
      </c>
      <c r="D2186" t="s">
        <v>263</v>
      </c>
      <c r="E2186" t="s">
        <v>545</v>
      </c>
      <c r="F2186">
        <v>585505</v>
      </c>
    </row>
    <row r="2187" spans="1:6" x14ac:dyDescent="0.25">
      <c r="A2187" t="s">
        <v>286</v>
      </c>
      <c r="B2187" t="s">
        <v>259</v>
      </c>
      <c r="C2187" t="s">
        <v>262</v>
      </c>
      <c r="D2187" t="s">
        <v>263</v>
      </c>
      <c r="E2187" t="s">
        <v>545</v>
      </c>
      <c r="F2187">
        <v>585505</v>
      </c>
    </row>
    <row r="2188" spans="1:6" x14ac:dyDescent="0.25">
      <c r="A2188" t="s">
        <v>288</v>
      </c>
      <c r="B2188" t="s">
        <v>259</v>
      </c>
      <c r="C2188" t="s">
        <v>262</v>
      </c>
      <c r="D2188" t="s">
        <v>263</v>
      </c>
      <c r="E2188" t="s">
        <v>545</v>
      </c>
      <c r="F2188">
        <v>585505</v>
      </c>
    </row>
    <row r="2189" spans="1:6" x14ac:dyDescent="0.25">
      <c r="A2189" t="s">
        <v>290</v>
      </c>
      <c r="B2189" t="s">
        <v>259</v>
      </c>
      <c r="C2189" t="s">
        <v>262</v>
      </c>
      <c r="D2189" t="s">
        <v>263</v>
      </c>
      <c r="E2189" t="s">
        <v>545</v>
      </c>
      <c r="F2189">
        <v>585505</v>
      </c>
    </row>
    <row r="2190" spans="1:6" x14ac:dyDescent="0.25">
      <c r="A2190" t="s">
        <v>290</v>
      </c>
      <c r="B2190" t="s">
        <v>259</v>
      </c>
      <c r="C2190" t="s">
        <v>262</v>
      </c>
      <c r="D2190" t="s">
        <v>263</v>
      </c>
      <c r="E2190" t="s">
        <v>545</v>
      </c>
      <c r="F2190">
        <v>585505</v>
      </c>
    </row>
    <row r="2191" spans="1:6" x14ac:dyDescent="0.25">
      <c r="A2191" t="s">
        <v>286</v>
      </c>
      <c r="B2191" t="s">
        <v>15</v>
      </c>
      <c r="C2191" t="s">
        <v>101</v>
      </c>
      <c r="D2191" t="s">
        <v>102</v>
      </c>
      <c r="E2191" t="s">
        <v>546</v>
      </c>
      <c r="F2191">
        <v>569551</v>
      </c>
    </row>
    <row r="2192" spans="1:6" x14ac:dyDescent="0.25">
      <c r="A2192" t="s">
        <v>286</v>
      </c>
      <c r="B2192" t="s">
        <v>15</v>
      </c>
      <c r="C2192" t="s">
        <v>101</v>
      </c>
      <c r="D2192" t="s">
        <v>102</v>
      </c>
      <c r="E2192" t="s">
        <v>546</v>
      </c>
      <c r="F2192">
        <v>569551</v>
      </c>
    </row>
    <row r="2193" spans="1:6" x14ac:dyDescent="0.25">
      <c r="A2193" t="s">
        <v>288</v>
      </c>
      <c r="B2193" t="s">
        <v>15</v>
      </c>
      <c r="C2193" t="s">
        <v>101</v>
      </c>
      <c r="D2193" t="s">
        <v>102</v>
      </c>
      <c r="E2193" t="s">
        <v>547</v>
      </c>
      <c r="F2193">
        <v>569551</v>
      </c>
    </row>
    <row r="2194" spans="1:6" x14ac:dyDescent="0.25">
      <c r="A2194" t="s">
        <v>286</v>
      </c>
      <c r="B2194" t="s">
        <v>15</v>
      </c>
      <c r="C2194" t="s">
        <v>101</v>
      </c>
      <c r="D2194" t="s">
        <v>102</v>
      </c>
      <c r="E2194" t="s">
        <v>547</v>
      </c>
      <c r="F2194">
        <v>569551</v>
      </c>
    </row>
    <row r="2195" spans="1:6" x14ac:dyDescent="0.25">
      <c r="A2195" t="s">
        <v>286</v>
      </c>
      <c r="B2195" t="s">
        <v>15</v>
      </c>
      <c r="C2195" t="s">
        <v>101</v>
      </c>
      <c r="D2195" t="s">
        <v>102</v>
      </c>
      <c r="E2195" t="s">
        <v>546</v>
      </c>
      <c r="F2195">
        <v>569551</v>
      </c>
    </row>
    <row r="2196" spans="1:6" x14ac:dyDescent="0.25">
      <c r="A2196" t="s">
        <v>286</v>
      </c>
      <c r="B2196" t="s">
        <v>15</v>
      </c>
      <c r="C2196" t="s">
        <v>101</v>
      </c>
      <c r="D2196" t="s">
        <v>102</v>
      </c>
      <c r="E2196" t="s">
        <v>546</v>
      </c>
      <c r="F2196">
        <v>569551</v>
      </c>
    </row>
    <row r="2197" spans="1:6" x14ac:dyDescent="0.25">
      <c r="A2197" t="s">
        <v>286</v>
      </c>
      <c r="B2197" t="s">
        <v>15</v>
      </c>
      <c r="C2197" t="s">
        <v>101</v>
      </c>
      <c r="D2197" t="s">
        <v>102</v>
      </c>
      <c r="E2197" t="s">
        <v>546</v>
      </c>
      <c r="F2197">
        <v>569551</v>
      </c>
    </row>
    <row r="2198" spans="1:6" x14ac:dyDescent="0.25">
      <c r="A2198" t="s">
        <v>286</v>
      </c>
      <c r="B2198" t="s">
        <v>15</v>
      </c>
      <c r="C2198" t="s">
        <v>101</v>
      </c>
      <c r="D2198" t="s">
        <v>102</v>
      </c>
      <c r="E2198" t="s">
        <v>546</v>
      </c>
      <c r="F2198">
        <v>569551</v>
      </c>
    </row>
    <row r="2199" spans="1:6" x14ac:dyDescent="0.25">
      <c r="A2199" t="s">
        <v>286</v>
      </c>
      <c r="B2199" t="s">
        <v>15</v>
      </c>
      <c r="C2199" t="s">
        <v>101</v>
      </c>
      <c r="D2199" t="s">
        <v>102</v>
      </c>
      <c r="E2199" t="s">
        <v>546</v>
      </c>
      <c r="F2199">
        <v>569551</v>
      </c>
    </row>
    <row r="2200" spans="1:6" x14ac:dyDescent="0.25">
      <c r="A2200" t="s">
        <v>290</v>
      </c>
      <c r="B2200" t="s">
        <v>15</v>
      </c>
      <c r="C2200" t="s">
        <v>101</v>
      </c>
      <c r="D2200" t="s">
        <v>102</v>
      </c>
      <c r="E2200" t="s">
        <v>546</v>
      </c>
      <c r="F2200">
        <v>569551</v>
      </c>
    </row>
    <row r="2201" spans="1:6" x14ac:dyDescent="0.25">
      <c r="A2201" t="s">
        <v>286</v>
      </c>
      <c r="B2201" t="s">
        <v>15</v>
      </c>
      <c r="C2201" t="s">
        <v>101</v>
      </c>
      <c r="D2201" t="s">
        <v>102</v>
      </c>
      <c r="E2201" t="s">
        <v>546</v>
      </c>
      <c r="F2201">
        <v>569551</v>
      </c>
    </row>
    <row r="2202" spans="1:6" x14ac:dyDescent="0.25">
      <c r="A2202" t="s">
        <v>286</v>
      </c>
      <c r="B2202" t="s">
        <v>15</v>
      </c>
      <c r="C2202" t="s">
        <v>101</v>
      </c>
      <c r="D2202" t="s">
        <v>102</v>
      </c>
      <c r="E2202" t="s">
        <v>546</v>
      </c>
      <c r="F2202">
        <v>569551</v>
      </c>
    </row>
    <row r="2203" spans="1:6" x14ac:dyDescent="0.25">
      <c r="A2203" t="s">
        <v>286</v>
      </c>
      <c r="B2203" t="s">
        <v>15</v>
      </c>
      <c r="C2203" t="s">
        <v>101</v>
      </c>
      <c r="D2203" t="s">
        <v>102</v>
      </c>
      <c r="E2203" t="s">
        <v>546</v>
      </c>
      <c r="F2203">
        <v>569551</v>
      </c>
    </row>
    <row r="2204" spans="1:6" x14ac:dyDescent="0.25">
      <c r="A2204" t="s">
        <v>288</v>
      </c>
      <c r="B2204" t="s">
        <v>15</v>
      </c>
      <c r="C2204" t="s">
        <v>101</v>
      </c>
      <c r="D2204" t="s">
        <v>102</v>
      </c>
      <c r="E2204" t="s">
        <v>546</v>
      </c>
      <c r="F2204">
        <v>569551</v>
      </c>
    </row>
    <row r="2205" spans="1:6" x14ac:dyDescent="0.25">
      <c r="A2205" t="s">
        <v>286</v>
      </c>
      <c r="B2205" t="s">
        <v>15</v>
      </c>
      <c r="C2205" t="s">
        <v>101</v>
      </c>
      <c r="D2205" t="s">
        <v>102</v>
      </c>
      <c r="E2205" t="s">
        <v>547</v>
      </c>
      <c r="F2205">
        <v>569551</v>
      </c>
    </row>
    <row r="2206" spans="1:6" x14ac:dyDescent="0.25">
      <c r="A2206" t="s">
        <v>286</v>
      </c>
      <c r="B2206" t="s">
        <v>15</v>
      </c>
      <c r="C2206" t="s">
        <v>101</v>
      </c>
      <c r="D2206" t="s">
        <v>102</v>
      </c>
      <c r="E2206" t="s">
        <v>546</v>
      </c>
      <c r="F2206">
        <v>569551</v>
      </c>
    </row>
    <row r="2207" spans="1:6" x14ac:dyDescent="0.25">
      <c r="A2207" t="s">
        <v>290</v>
      </c>
      <c r="B2207" t="s">
        <v>15</v>
      </c>
      <c r="C2207" t="s">
        <v>101</v>
      </c>
      <c r="D2207" t="s">
        <v>102</v>
      </c>
      <c r="E2207" t="s">
        <v>546</v>
      </c>
      <c r="F2207">
        <v>569551</v>
      </c>
    </row>
    <row r="2208" spans="1:6" x14ac:dyDescent="0.25">
      <c r="A2208" t="s">
        <v>290</v>
      </c>
      <c r="B2208" t="s">
        <v>15</v>
      </c>
      <c r="C2208" t="s">
        <v>101</v>
      </c>
      <c r="D2208" t="s">
        <v>102</v>
      </c>
      <c r="E2208" t="s">
        <v>547</v>
      </c>
      <c r="F2208">
        <v>569551</v>
      </c>
    </row>
    <row r="2209" spans="1:6" x14ac:dyDescent="0.25">
      <c r="A2209" t="s">
        <v>288</v>
      </c>
      <c r="B2209" t="s">
        <v>15</v>
      </c>
      <c r="C2209" t="s">
        <v>101</v>
      </c>
      <c r="D2209" t="s">
        <v>102</v>
      </c>
      <c r="E2209" t="s">
        <v>546</v>
      </c>
      <c r="F2209">
        <v>569551</v>
      </c>
    </row>
    <row r="2210" spans="1:6" x14ac:dyDescent="0.25">
      <c r="A2210" t="s">
        <v>290</v>
      </c>
      <c r="B2210" t="s">
        <v>15</v>
      </c>
      <c r="C2210" t="s">
        <v>101</v>
      </c>
      <c r="D2210" t="s">
        <v>102</v>
      </c>
      <c r="E2210" t="s">
        <v>547</v>
      </c>
      <c r="F2210">
        <v>569551</v>
      </c>
    </row>
    <row r="2211" spans="1:6" x14ac:dyDescent="0.25">
      <c r="A2211" t="s">
        <v>290</v>
      </c>
      <c r="B2211" t="s">
        <v>15</v>
      </c>
      <c r="C2211" t="s">
        <v>101</v>
      </c>
      <c r="D2211" t="s">
        <v>102</v>
      </c>
      <c r="E2211" t="s">
        <v>546</v>
      </c>
      <c r="F2211">
        <v>569551</v>
      </c>
    </row>
    <row r="2212" spans="1:6" x14ac:dyDescent="0.25">
      <c r="A2212" t="s">
        <v>288</v>
      </c>
      <c r="B2212" t="s">
        <v>15</v>
      </c>
      <c r="C2212" t="s">
        <v>101</v>
      </c>
      <c r="D2212" t="s">
        <v>102</v>
      </c>
      <c r="E2212" t="s">
        <v>548</v>
      </c>
      <c r="F2212">
        <v>569551</v>
      </c>
    </row>
    <row r="2213" spans="1:6" x14ac:dyDescent="0.25">
      <c r="A2213" t="s">
        <v>288</v>
      </c>
      <c r="B2213" t="s">
        <v>15</v>
      </c>
      <c r="C2213" t="s">
        <v>101</v>
      </c>
      <c r="D2213" t="s">
        <v>102</v>
      </c>
      <c r="E2213" t="s">
        <v>546</v>
      </c>
      <c r="F2213">
        <v>569551</v>
      </c>
    </row>
    <row r="2214" spans="1:6" x14ac:dyDescent="0.25">
      <c r="A2214" t="s">
        <v>290</v>
      </c>
      <c r="B2214" t="s">
        <v>15</v>
      </c>
      <c r="C2214" t="s">
        <v>101</v>
      </c>
      <c r="D2214" t="s">
        <v>102</v>
      </c>
      <c r="E2214" t="s">
        <v>546</v>
      </c>
      <c r="F2214">
        <v>569551</v>
      </c>
    </row>
    <row r="2215" spans="1:6" x14ac:dyDescent="0.25">
      <c r="A2215" t="s">
        <v>290</v>
      </c>
      <c r="B2215" t="s">
        <v>15</v>
      </c>
      <c r="C2215" t="s">
        <v>101</v>
      </c>
      <c r="D2215" t="s">
        <v>102</v>
      </c>
      <c r="E2215" t="s">
        <v>546</v>
      </c>
      <c r="F2215">
        <v>569551</v>
      </c>
    </row>
    <row r="2216" spans="1:6" x14ac:dyDescent="0.25">
      <c r="A2216" t="s">
        <v>290</v>
      </c>
      <c r="B2216" t="s">
        <v>15</v>
      </c>
      <c r="C2216" t="s">
        <v>101</v>
      </c>
      <c r="D2216" t="s">
        <v>102</v>
      </c>
      <c r="E2216" t="s">
        <v>546</v>
      </c>
      <c r="F2216">
        <v>569551</v>
      </c>
    </row>
    <row r="2217" spans="1:6" x14ac:dyDescent="0.25">
      <c r="A2217" t="s">
        <v>291</v>
      </c>
      <c r="B2217" t="s">
        <v>15</v>
      </c>
      <c r="C2217" t="s">
        <v>101</v>
      </c>
      <c r="D2217" t="s">
        <v>102</v>
      </c>
      <c r="E2217" t="s">
        <v>546</v>
      </c>
      <c r="F2217">
        <v>569551</v>
      </c>
    </row>
    <row r="2218" spans="1:6" x14ac:dyDescent="0.25">
      <c r="A2218" t="s">
        <v>291</v>
      </c>
      <c r="B2218" t="s">
        <v>15</v>
      </c>
      <c r="C2218" t="s">
        <v>101</v>
      </c>
      <c r="D2218" t="s">
        <v>102</v>
      </c>
      <c r="E2218" t="s">
        <v>546</v>
      </c>
      <c r="F2218">
        <v>569551</v>
      </c>
    </row>
    <row r="2219" spans="1:6" x14ac:dyDescent="0.25">
      <c r="A2219" t="s">
        <v>291</v>
      </c>
      <c r="B2219" t="s">
        <v>15</v>
      </c>
      <c r="C2219" t="s">
        <v>101</v>
      </c>
      <c r="D2219" t="s">
        <v>102</v>
      </c>
      <c r="E2219" t="s">
        <v>546</v>
      </c>
      <c r="F2219">
        <v>569551</v>
      </c>
    </row>
    <row r="2220" spans="1:6" x14ac:dyDescent="0.25">
      <c r="A2220" t="s">
        <v>286</v>
      </c>
      <c r="B2220" t="s">
        <v>12</v>
      </c>
      <c r="C2220" t="s">
        <v>13</v>
      </c>
      <c r="D2220" t="s">
        <v>14</v>
      </c>
      <c r="E2220" t="s">
        <v>549</v>
      </c>
      <c r="F2220">
        <v>574317</v>
      </c>
    </row>
    <row r="2221" spans="1:6" x14ac:dyDescent="0.25">
      <c r="A2221" t="s">
        <v>291</v>
      </c>
      <c r="B2221" t="s">
        <v>176</v>
      </c>
      <c r="C2221" t="s">
        <v>254</v>
      </c>
      <c r="D2221" t="s">
        <v>255</v>
      </c>
      <c r="E2221" t="s">
        <v>550</v>
      </c>
      <c r="F2221">
        <v>540862</v>
      </c>
    </row>
    <row r="2222" spans="1:6" x14ac:dyDescent="0.25">
      <c r="A2222" t="s">
        <v>286</v>
      </c>
      <c r="B2222" t="s">
        <v>176</v>
      </c>
      <c r="C2222" t="s">
        <v>186</v>
      </c>
      <c r="D2222" t="s">
        <v>187</v>
      </c>
      <c r="E2222" t="s">
        <v>551</v>
      </c>
      <c r="F2222">
        <v>533491</v>
      </c>
    </row>
    <row r="2223" spans="1:6" x14ac:dyDescent="0.25">
      <c r="A2223" t="s">
        <v>290</v>
      </c>
      <c r="B2223" t="s">
        <v>176</v>
      </c>
      <c r="C2223" t="s">
        <v>186</v>
      </c>
      <c r="D2223" t="s">
        <v>187</v>
      </c>
      <c r="E2223" t="s">
        <v>552</v>
      </c>
      <c r="F2223">
        <v>533491</v>
      </c>
    </row>
    <row r="2224" spans="1:6" x14ac:dyDescent="0.25">
      <c r="A2224" t="s">
        <v>291</v>
      </c>
      <c r="B2224" t="s">
        <v>176</v>
      </c>
      <c r="C2224" t="s">
        <v>186</v>
      </c>
      <c r="D2224" t="s">
        <v>187</v>
      </c>
      <c r="E2224" t="s">
        <v>551</v>
      </c>
      <c r="F2224">
        <v>533491</v>
      </c>
    </row>
    <row r="2225" spans="1:6" x14ac:dyDescent="0.25">
      <c r="A2225" t="s">
        <v>288</v>
      </c>
      <c r="B2225" t="s">
        <v>15</v>
      </c>
      <c r="C2225" t="s">
        <v>131</v>
      </c>
      <c r="D2225" t="s">
        <v>132</v>
      </c>
      <c r="E2225" t="s">
        <v>553</v>
      </c>
      <c r="F2225">
        <v>599107</v>
      </c>
    </row>
    <row r="2226" spans="1:6" x14ac:dyDescent="0.25">
      <c r="A2226" t="s">
        <v>290</v>
      </c>
      <c r="B2226" t="s">
        <v>15</v>
      </c>
      <c r="C2226" t="s">
        <v>131</v>
      </c>
      <c r="D2226" t="s">
        <v>132</v>
      </c>
      <c r="E2226" t="s">
        <v>553</v>
      </c>
      <c r="F2226">
        <v>599107</v>
      </c>
    </row>
    <row r="2227" spans="1:6" x14ac:dyDescent="0.25">
      <c r="A2227" t="s">
        <v>290</v>
      </c>
      <c r="B2227" t="s">
        <v>15</v>
      </c>
      <c r="C2227" t="s">
        <v>131</v>
      </c>
      <c r="D2227" t="s">
        <v>132</v>
      </c>
      <c r="E2227" t="s">
        <v>554</v>
      </c>
      <c r="F2227">
        <v>599107</v>
      </c>
    </row>
    <row r="2228" spans="1:6" x14ac:dyDescent="0.25">
      <c r="A2228" t="s">
        <v>290</v>
      </c>
      <c r="B2228" t="s">
        <v>15</v>
      </c>
      <c r="C2228" t="s">
        <v>131</v>
      </c>
      <c r="D2228" t="s">
        <v>132</v>
      </c>
      <c r="E2228" t="s">
        <v>554</v>
      </c>
      <c r="F2228">
        <v>599107</v>
      </c>
    </row>
    <row r="2229" spans="1:6" x14ac:dyDescent="0.25">
      <c r="A2229" t="s">
        <v>286</v>
      </c>
      <c r="B2229" t="s">
        <v>176</v>
      </c>
      <c r="C2229" t="s">
        <v>232</v>
      </c>
      <c r="D2229" t="s">
        <v>233</v>
      </c>
      <c r="E2229" t="s">
        <v>555</v>
      </c>
      <c r="F2229">
        <v>541249</v>
      </c>
    </row>
    <row r="2230" spans="1:6" x14ac:dyDescent="0.25">
      <c r="A2230" t="s">
        <v>286</v>
      </c>
      <c r="B2230" t="s">
        <v>176</v>
      </c>
      <c r="C2230" t="s">
        <v>232</v>
      </c>
      <c r="D2230" t="s">
        <v>233</v>
      </c>
      <c r="E2230" t="s">
        <v>556</v>
      </c>
      <c r="F2230">
        <v>541249</v>
      </c>
    </row>
    <row r="2231" spans="1:6" x14ac:dyDescent="0.25">
      <c r="A2231" t="s">
        <v>286</v>
      </c>
      <c r="B2231" t="s">
        <v>176</v>
      </c>
      <c r="C2231" t="s">
        <v>232</v>
      </c>
      <c r="D2231" t="s">
        <v>233</v>
      </c>
      <c r="E2231" t="s">
        <v>555</v>
      </c>
      <c r="F2231">
        <v>541249</v>
      </c>
    </row>
    <row r="2232" spans="1:6" x14ac:dyDescent="0.25">
      <c r="A2232" t="s">
        <v>286</v>
      </c>
      <c r="B2232" t="s">
        <v>176</v>
      </c>
      <c r="C2232" t="s">
        <v>232</v>
      </c>
      <c r="D2232" t="s">
        <v>233</v>
      </c>
      <c r="E2232" t="s">
        <v>555</v>
      </c>
      <c r="F2232">
        <v>541249</v>
      </c>
    </row>
    <row r="2233" spans="1:6" x14ac:dyDescent="0.25">
      <c r="A2233" t="s">
        <v>286</v>
      </c>
      <c r="B2233" t="s">
        <v>176</v>
      </c>
      <c r="C2233" t="s">
        <v>232</v>
      </c>
      <c r="D2233" t="s">
        <v>233</v>
      </c>
      <c r="E2233" t="s">
        <v>555</v>
      </c>
      <c r="F2233">
        <v>541249</v>
      </c>
    </row>
    <row r="2234" spans="1:6" x14ac:dyDescent="0.25">
      <c r="A2234" t="s">
        <v>286</v>
      </c>
      <c r="B2234" t="s">
        <v>176</v>
      </c>
      <c r="C2234" t="s">
        <v>232</v>
      </c>
      <c r="D2234" t="s">
        <v>233</v>
      </c>
      <c r="E2234" t="s">
        <v>555</v>
      </c>
      <c r="F2234">
        <v>541249</v>
      </c>
    </row>
    <row r="2235" spans="1:6" x14ac:dyDescent="0.25">
      <c r="A2235" t="s">
        <v>286</v>
      </c>
      <c r="B2235" t="s">
        <v>176</v>
      </c>
      <c r="C2235" t="s">
        <v>232</v>
      </c>
      <c r="D2235" t="s">
        <v>233</v>
      </c>
      <c r="E2235" t="s">
        <v>555</v>
      </c>
      <c r="F2235">
        <v>541249</v>
      </c>
    </row>
    <row r="2236" spans="1:6" x14ac:dyDescent="0.25">
      <c r="A2236" t="s">
        <v>286</v>
      </c>
      <c r="B2236" t="s">
        <v>176</v>
      </c>
      <c r="C2236" t="s">
        <v>232</v>
      </c>
      <c r="D2236" t="s">
        <v>233</v>
      </c>
      <c r="E2236" t="s">
        <v>555</v>
      </c>
      <c r="F2236">
        <v>541249</v>
      </c>
    </row>
    <row r="2237" spans="1:6" x14ac:dyDescent="0.25">
      <c r="A2237" t="s">
        <v>286</v>
      </c>
      <c r="B2237" t="s">
        <v>176</v>
      </c>
      <c r="C2237" t="s">
        <v>232</v>
      </c>
      <c r="D2237" t="s">
        <v>233</v>
      </c>
      <c r="E2237" t="s">
        <v>555</v>
      </c>
      <c r="F2237">
        <v>541249</v>
      </c>
    </row>
    <row r="2238" spans="1:6" x14ac:dyDescent="0.25">
      <c r="A2238" t="s">
        <v>286</v>
      </c>
      <c r="B2238" t="s">
        <v>176</v>
      </c>
      <c r="C2238" t="s">
        <v>232</v>
      </c>
      <c r="D2238" t="s">
        <v>233</v>
      </c>
      <c r="E2238" t="s">
        <v>555</v>
      </c>
      <c r="F2238">
        <v>541249</v>
      </c>
    </row>
    <row r="2239" spans="1:6" x14ac:dyDescent="0.25">
      <c r="A2239" t="s">
        <v>286</v>
      </c>
      <c r="B2239" t="s">
        <v>176</v>
      </c>
      <c r="C2239" t="s">
        <v>232</v>
      </c>
      <c r="D2239" t="s">
        <v>233</v>
      </c>
      <c r="E2239" t="s">
        <v>555</v>
      </c>
      <c r="F2239">
        <v>541249</v>
      </c>
    </row>
    <row r="2240" spans="1:6" x14ac:dyDescent="0.25">
      <c r="A2240" t="s">
        <v>286</v>
      </c>
      <c r="B2240" t="s">
        <v>176</v>
      </c>
      <c r="C2240" t="s">
        <v>232</v>
      </c>
      <c r="D2240" t="s">
        <v>233</v>
      </c>
      <c r="E2240" t="s">
        <v>555</v>
      </c>
      <c r="F2240">
        <v>541249</v>
      </c>
    </row>
    <row r="2241" spans="1:6" x14ac:dyDescent="0.25">
      <c r="A2241" t="s">
        <v>286</v>
      </c>
      <c r="B2241" t="s">
        <v>176</v>
      </c>
      <c r="C2241" t="s">
        <v>232</v>
      </c>
      <c r="D2241" t="s">
        <v>233</v>
      </c>
      <c r="E2241" t="s">
        <v>555</v>
      </c>
      <c r="F2241">
        <v>541249</v>
      </c>
    </row>
    <row r="2242" spans="1:6" x14ac:dyDescent="0.25">
      <c r="A2242" t="s">
        <v>290</v>
      </c>
      <c r="B2242" t="s">
        <v>176</v>
      </c>
      <c r="C2242" t="s">
        <v>232</v>
      </c>
      <c r="D2242" t="s">
        <v>233</v>
      </c>
      <c r="E2242" t="s">
        <v>555</v>
      </c>
      <c r="F2242">
        <v>541249</v>
      </c>
    </row>
    <row r="2243" spans="1:6" x14ac:dyDescent="0.25">
      <c r="A2243" t="s">
        <v>286</v>
      </c>
      <c r="B2243" t="s">
        <v>176</v>
      </c>
      <c r="C2243" t="s">
        <v>232</v>
      </c>
      <c r="D2243" t="s">
        <v>233</v>
      </c>
      <c r="E2243" t="s">
        <v>555</v>
      </c>
      <c r="F2243">
        <v>541249</v>
      </c>
    </row>
    <row r="2244" spans="1:6" x14ac:dyDescent="0.25">
      <c r="A2244" t="s">
        <v>286</v>
      </c>
      <c r="B2244" t="s">
        <v>176</v>
      </c>
      <c r="C2244" t="s">
        <v>232</v>
      </c>
      <c r="D2244" t="s">
        <v>233</v>
      </c>
      <c r="E2244" t="s">
        <v>555</v>
      </c>
      <c r="F2244">
        <v>541249</v>
      </c>
    </row>
    <row r="2245" spans="1:6" x14ac:dyDescent="0.25">
      <c r="A2245" t="s">
        <v>286</v>
      </c>
      <c r="B2245" t="s">
        <v>176</v>
      </c>
      <c r="C2245" t="s">
        <v>232</v>
      </c>
      <c r="D2245" t="s">
        <v>233</v>
      </c>
      <c r="E2245" t="s">
        <v>555</v>
      </c>
      <c r="F2245">
        <v>541249</v>
      </c>
    </row>
    <row r="2246" spans="1:6" x14ac:dyDescent="0.25">
      <c r="A2246" t="s">
        <v>286</v>
      </c>
      <c r="B2246" t="s">
        <v>176</v>
      </c>
      <c r="C2246" t="s">
        <v>232</v>
      </c>
      <c r="D2246" t="s">
        <v>233</v>
      </c>
      <c r="E2246" t="s">
        <v>555</v>
      </c>
      <c r="F2246">
        <v>541249</v>
      </c>
    </row>
    <row r="2247" spans="1:6" x14ac:dyDescent="0.25">
      <c r="A2247" t="s">
        <v>286</v>
      </c>
      <c r="B2247" t="s">
        <v>176</v>
      </c>
      <c r="C2247" t="s">
        <v>232</v>
      </c>
      <c r="D2247" t="s">
        <v>233</v>
      </c>
      <c r="E2247" t="s">
        <v>555</v>
      </c>
      <c r="F2247">
        <v>541249</v>
      </c>
    </row>
    <row r="2248" spans="1:6" x14ac:dyDescent="0.25">
      <c r="A2248" t="s">
        <v>290</v>
      </c>
      <c r="B2248" t="s">
        <v>176</v>
      </c>
      <c r="C2248" t="s">
        <v>232</v>
      </c>
      <c r="D2248" t="s">
        <v>233</v>
      </c>
      <c r="E2248" t="s">
        <v>555</v>
      </c>
      <c r="F2248">
        <v>541249</v>
      </c>
    </row>
    <row r="2249" spans="1:6" x14ac:dyDescent="0.25">
      <c r="A2249" t="s">
        <v>288</v>
      </c>
      <c r="B2249" t="s">
        <v>176</v>
      </c>
      <c r="C2249" t="s">
        <v>232</v>
      </c>
      <c r="D2249" t="s">
        <v>233</v>
      </c>
      <c r="E2249" t="s">
        <v>555</v>
      </c>
      <c r="F2249">
        <v>541249</v>
      </c>
    </row>
    <row r="2250" spans="1:6" x14ac:dyDescent="0.25">
      <c r="A2250" t="s">
        <v>290</v>
      </c>
      <c r="B2250" t="s">
        <v>176</v>
      </c>
      <c r="C2250" t="s">
        <v>232</v>
      </c>
      <c r="D2250" t="s">
        <v>233</v>
      </c>
      <c r="E2250" t="s">
        <v>555</v>
      </c>
      <c r="F2250">
        <v>541249</v>
      </c>
    </row>
    <row r="2251" spans="1:6" x14ac:dyDescent="0.25">
      <c r="A2251" t="s">
        <v>290</v>
      </c>
      <c r="B2251" t="s">
        <v>176</v>
      </c>
      <c r="C2251" t="s">
        <v>232</v>
      </c>
      <c r="D2251" t="s">
        <v>233</v>
      </c>
      <c r="E2251" t="s">
        <v>555</v>
      </c>
      <c r="F2251">
        <v>541249</v>
      </c>
    </row>
    <row r="2252" spans="1:6" x14ac:dyDescent="0.25">
      <c r="A2252" t="s">
        <v>288</v>
      </c>
      <c r="B2252" t="s">
        <v>176</v>
      </c>
      <c r="C2252" t="s">
        <v>232</v>
      </c>
      <c r="D2252" t="s">
        <v>233</v>
      </c>
      <c r="E2252" t="s">
        <v>555</v>
      </c>
      <c r="F2252">
        <v>541249</v>
      </c>
    </row>
    <row r="2253" spans="1:6" x14ac:dyDescent="0.25">
      <c r="A2253" t="s">
        <v>290</v>
      </c>
      <c r="B2253" t="s">
        <v>176</v>
      </c>
      <c r="C2253" t="s">
        <v>232</v>
      </c>
      <c r="D2253" t="s">
        <v>233</v>
      </c>
      <c r="E2253" t="s">
        <v>555</v>
      </c>
      <c r="F2253">
        <v>541249</v>
      </c>
    </row>
    <row r="2254" spans="1:6" x14ac:dyDescent="0.25">
      <c r="A2254" t="s">
        <v>288</v>
      </c>
      <c r="B2254" t="s">
        <v>176</v>
      </c>
      <c r="C2254" t="s">
        <v>232</v>
      </c>
      <c r="D2254" t="s">
        <v>233</v>
      </c>
      <c r="E2254" t="s">
        <v>555</v>
      </c>
      <c r="F2254">
        <v>541249</v>
      </c>
    </row>
    <row r="2255" spans="1:6" x14ac:dyDescent="0.25">
      <c r="A2255" t="s">
        <v>291</v>
      </c>
      <c r="B2255" t="s">
        <v>176</v>
      </c>
      <c r="C2255" t="s">
        <v>232</v>
      </c>
      <c r="D2255" t="s">
        <v>233</v>
      </c>
      <c r="E2255" t="s">
        <v>555</v>
      </c>
      <c r="F2255">
        <v>541249</v>
      </c>
    </row>
    <row r="2256" spans="1:6" x14ac:dyDescent="0.25">
      <c r="A2256" t="s">
        <v>290</v>
      </c>
      <c r="B2256" t="s">
        <v>176</v>
      </c>
      <c r="C2256" t="s">
        <v>232</v>
      </c>
      <c r="D2256" t="s">
        <v>233</v>
      </c>
      <c r="E2256" t="s">
        <v>555</v>
      </c>
      <c r="F2256">
        <v>541249</v>
      </c>
    </row>
    <row r="2257" spans="1:6" x14ac:dyDescent="0.25">
      <c r="A2257" t="s">
        <v>288</v>
      </c>
      <c r="B2257" t="s">
        <v>176</v>
      </c>
      <c r="C2257" t="s">
        <v>232</v>
      </c>
      <c r="D2257" t="s">
        <v>233</v>
      </c>
      <c r="E2257" t="s">
        <v>555</v>
      </c>
      <c r="F2257">
        <v>541249</v>
      </c>
    </row>
    <row r="2258" spans="1:6" x14ac:dyDescent="0.25">
      <c r="A2258" t="s">
        <v>290</v>
      </c>
      <c r="B2258" t="s">
        <v>176</v>
      </c>
      <c r="C2258" t="s">
        <v>232</v>
      </c>
      <c r="D2258" t="s">
        <v>233</v>
      </c>
      <c r="E2258" t="s">
        <v>555</v>
      </c>
      <c r="F2258">
        <v>541249</v>
      </c>
    </row>
    <row r="2259" spans="1:6" x14ac:dyDescent="0.25">
      <c r="A2259" t="s">
        <v>288</v>
      </c>
      <c r="B2259" t="s">
        <v>176</v>
      </c>
      <c r="C2259" t="s">
        <v>232</v>
      </c>
      <c r="D2259" t="s">
        <v>233</v>
      </c>
      <c r="E2259" t="s">
        <v>555</v>
      </c>
      <c r="F2259">
        <v>541249</v>
      </c>
    </row>
    <row r="2260" spans="1:6" x14ac:dyDescent="0.25">
      <c r="A2260" t="s">
        <v>291</v>
      </c>
      <c r="B2260" t="s">
        <v>176</v>
      </c>
      <c r="C2260" t="s">
        <v>232</v>
      </c>
      <c r="D2260" t="s">
        <v>233</v>
      </c>
      <c r="E2260" t="s">
        <v>555</v>
      </c>
      <c r="F2260">
        <v>541249</v>
      </c>
    </row>
    <row r="2261" spans="1:6" x14ac:dyDescent="0.25">
      <c r="A2261" t="s">
        <v>291</v>
      </c>
      <c r="B2261" t="s">
        <v>176</v>
      </c>
      <c r="C2261" t="s">
        <v>232</v>
      </c>
      <c r="D2261" t="s">
        <v>233</v>
      </c>
      <c r="E2261" t="s">
        <v>555</v>
      </c>
      <c r="F2261">
        <v>541249</v>
      </c>
    </row>
    <row r="2262" spans="1:6" x14ac:dyDescent="0.25">
      <c r="A2262" t="s">
        <v>291</v>
      </c>
      <c r="B2262" t="s">
        <v>176</v>
      </c>
      <c r="C2262" t="s">
        <v>232</v>
      </c>
      <c r="D2262" t="s">
        <v>233</v>
      </c>
      <c r="E2262" t="s">
        <v>555</v>
      </c>
      <c r="F2262">
        <v>541249</v>
      </c>
    </row>
    <row r="2263" spans="1:6" x14ac:dyDescent="0.25">
      <c r="A2263" t="s">
        <v>286</v>
      </c>
      <c r="B2263" t="s">
        <v>259</v>
      </c>
      <c r="C2263" t="s">
        <v>264</v>
      </c>
      <c r="D2263" t="s">
        <v>265</v>
      </c>
      <c r="E2263" t="s">
        <v>557</v>
      </c>
      <c r="F2263">
        <v>585726</v>
      </c>
    </row>
    <row r="2264" spans="1:6" x14ac:dyDescent="0.25">
      <c r="A2264" t="s">
        <v>290</v>
      </c>
      <c r="B2264" t="s">
        <v>259</v>
      </c>
      <c r="C2264" t="s">
        <v>264</v>
      </c>
      <c r="D2264" t="s">
        <v>265</v>
      </c>
      <c r="E2264" t="s">
        <v>557</v>
      </c>
      <c r="F2264">
        <v>585726</v>
      </c>
    </row>
    <row r="2265" spans="1:6" x14ac:dyDescent="0.25">
      <c r="A2265" t="s">
        <v>286</v>
      </c>
      <c r="B2265" t="s">
        <v>259</v>
      </c>
      <c r="C2265" t="s">
        <v>264</v>
      </c>
      <c r="D2265" t="s">
        <v>265</v>
      </c>
      <c r="E2265" t="s">
        <v>557</v>
      </c>
      <c r="F2265">
        <v>585726</v>
      </c>
    </row>
    <row r="2266" spans="1:6" x14ac:dyDescent="0.25">
      <c r="A2266" t="s">
        <v>288</v>
      </c>
      <c r="B2266" t="s">
        <v>259</v>
      </c>
      <c r="C2266" t="s">
        <v>264</v>
      </c>
      <c r="D2266" t="s">
        <v>265</v>
      </c>
      <c r="E2266" t="s">
        <v>557</v>
      </c>
      <c r="F2266">
        <v>585726</v>
      </c>
    </row>
    <row r="2267" spans="1:6" x14ac:dyDescent="0.25">
      <c r="A2267" t="s">
        <v>286</v>
      </c>
      <c r="B2267" t="s">
        <v>15</v>
      </c>
      <c r="C2267" t="s">
        <v>135</v>
      </c>
      <c r="D2267" t="s">
        <v>136</v>
      </c>
      <c r="E2267" t="s">
        <v>558</v>
      </c>
      <c r="F2267">
        <v>551881</v>
      </c>
    </row>
    <row r="2268" spans="1:6" x14ac:dyDescent="0.25">
      <c r="A2268" t="s">
        <v>286</v>
      </c>
      <c r="B2268" t="s">
        <v>15</v>
      </c>
      <c r="C2268" t="s">
        <v>135</v>
      </c>
      <c r="D2268" t="s">
        <v>136</v>
      </c>
      <c r="E2268" t="s">
        <v>558</v>
      </c>
      <c r="F2268">
        <v>551881</v>
      </c>
    </row>
    <row r="2269" spans="1:6" x14ac:dyDescent="0.25">
      <c r="A2269" t="s">
        <v>286</v>
      </c>
      <c r="B2269" t="s">
        <v>176</v>
      </c>
      <c r="C2269" t="s">
        <v>247</v>
      </c>
      <c r="D2269" t="s">
        <v>248</v>
      </c>
      <c r="E2269" t="s">
        <v>559</v>
      </c>
      <c r="F2269">
        <v>541575</v>
      </c>
    </row>
    <row r="2270" spans="1:6" x14ac:dyDescent="0.25">
      <c r="A2270" t="s">
        <v>286</v>
      </c>
      <c r="B2270" t="s">
        <v>176</v>
      </c>
      <c r="C2270" t="s">
        <v>247</v>
      </c>
      <c r="D2270" t="s">
        <v>248</v>
      </c>
      <c r="E2270" t="s">
        <v>559</v>
      </c>
      <c r="F2270">
        <v>541575</v>
      </c>
    </row>
    <row r="2271" spans="1:6" x14ac:dyDescent="0.25">
      <c r="A2271" t="s">
        <v>290</v>
      </c>
      <c r="B2271" t="s">
        <v>176</v>
      </c>
      <c r="C2271" t="s">
        <v>247</v>
      </c>
      <c r="D2271" t="s">
        <v>249</v>
      </c>
      <c r="E2271" t="s">
        <v>560</v>
      </c>
      <c r="F2271">
        <v>541575</v>
      </c>
    </row>
    <row r="2272" spans="1:6" x14ac:dyDescent="0.25">
      <c r="A2272" t="s">
        <v>286</v>
      </c>
      <c r="B2272" t="s">
        <v>176</v>
      </c>
      <c r="C2272" t="s">
        <v>247</v>
      </c>
      <c r="D2272" t="s">
        <v>249</v>
      </c>
      <c r="E2272" t="s">
        <v>560</v>
      </c>
      <c r="F2272">
        <v>541575</v>
      </c>
    </row>
    <row r="2273" spans="1:6" x14ac:dyDescent="0.25">
      <c r="A2273" t="s">
        <v>286</v>
      </c>
      <c r="B2273" t="s">
        <v>176</v>
      </c>
      <c r="C2273" t="s">
        <v>247</v>
      </c>
      <c r="D2273" t="s">
        <v>249</v>
      </c>
      <c r="E2273" t="s">
        <v>560</v>
      </c>
      <c r="F2273">
        <v>541575</v>
      </c>
    </row>
    <row r="2274" spans="1:6" x14ac:dyDescent="0.25">
      <c r="A2274" t="s">
        <v>286</v>
      </c>
      <c r="B2274" t="s">
        <v>176</v>
      </c>
      <c r="C2274" t="s">
        <v>247</v>
      </c>
      <c r="D2274" t="s">
        <v>249</v>
      </c>
      <c r="E2274" t="s">
        <v>560</v>
      </c>
      <c r="F2274">
        <v>541575</v>
      </c>
    </row>
    <row r="2275" spans="1:6" x14ac:dyDescent="0.25">
      <c r="A2275" t="s">
        <v>286</v>
      </c>
      <c r="B2275" t="s">
        <v>176</v>
      </c>
      <c r="C2275" t="s">
        <v>247</v>
      </c>
      <c r="D2275" t="s">
        <v>249</v>
      </c>
      <c r="E2275" t="s">
        <v>560</v>
      </c>
      <c r="F2275">
        <v>541575</v>
      </c>
    </row>
    <row r="2276" spans="1:6" x14ac:dyDescent="0.25">
      <c r="A2276" t="s">
        <v>286</v>
      </c>
      <c r="B2276" t="s">
        <v>176</v>
      </c>
      <c r="C2276" t="s">
        <v>247</v>
      </c>
      <c r="D2276" t="s">
        <v>249</v>
      </c>
      <c r="E2276" t="s">
        <v>560</v>
      </c>
      <c r="F2276">
        <v>541575</v>
      </c>
    </row>
    <row r="2277" spans="1:6" x14ac:dyDescent="0.25">
      <c r="A2277" t="s">
        <v>286</v>
      </c>
      <c r="B2277" t="s">
        <v>176</v>
      </c>
      <c r="C2277" t="s">
        <v>247</v>
      </c>
      <c r="D2277" t="s">
        <v>249</v>
      </c>
      <c r="E2277" t="s">
        <v>560</v>
      </c>
      <c r="F2277">
        <v>541575</v>
      </c>
    </row>
    <row r="2278" spans="1:6" x14ac:dyDescent="0.25">
      <c r="A2278" t="s">
        <v>286</v>
      </c>
      <c r="B2278" t="s">
        <v>176</v>
      </c>
      <c r="C2278" t="s">
        <v>247</v>
      </c>
      <c r="D2278" t="s">
        <v>249</v>
      </c>
      <c r="E2278" t="s">
        <v>560</v>
      </c>
      <c r="F2278">
        <v>541575</v>
      </c>
    </row>
    <row r="2279" spans="1:6" x14ac:dyDescent="0.25">
      <c r="A2279" t="s">
        <v>286</v>
      </c>
      <c r="B2279" t="s">
        <v>176</v>
      </c>
      <c r="C2279" t="s">
        <v>247</v>
      </c>
      <c r="D2279" t="s">
        <v>248</v>
      </c>
      <c r="E2279" t="s">
        <v>559</v>
      </c>
      <c r="F2279">
        <v>541575</v>
      </c>
    </row>
    <row r="2280" spans="1:6" x14ac:dyDescent="0.25">
      <c r="A2280" t="s">
        <v>286</v>
      </c>
      <c r="B2280" t="s">
        <v>176</v>
      </c>
      <c r="C2280" t="s">
        <v>247</v>
      </c>
      <c r="D2280" t="s">
        <v>248</v>
      </c>
      <c r="E2280" t="s">
        <v>559</v>
      </c>
      <c r="F2280">
        <v>541575</v>
      </c>
    </row>
    <row r="2281" spans="1:6" x14ac:dyDescent="0.25">
      <c r="A2281" t="s">
        <v>290</v>
      </c>
      <c r="B2281" t="s">
        <v>176</v>
      </c>
      <c r="C2281" t="s">
        <v>247</v>
      </c>
      <c r="D2281" t="s">
        <v>249</v>
      </c>
      <c r="E2281" t="s">
        <v>560</v>
      </c>
      <c r="F2281">
        <v>541575</v>
      </c>
    </row>
    <row r="2282" spans="1:6" x14ac:dyDescent="0.25">
      <c r="A2282" t="s">
        <v>290</v>
      </c>
      <c r="B2282" t="s">
        <v>176</v>
      </c>
      <c r="C2282" t="s">
        <v>247</v>
      </c>
      <c r="D2282" t="s">
        <v>249</v>
      </c>
      <c r="E2282" t="s">
        <v>560</v>
      </c>
      <c r="F2282">
        <v>541575</v>
      </c>
    </row>
    <row r="2283" spans="1:6" x14ac:dyDescent="0.25">
      <c r="A2283" t="s">
        <v>290</v>
      </c>
      <c r="B2283" t="s">
        <v>176</v>
      </c>
      <c r="C2283" t="s">
        <v>247</v>
      </c>
      <c r="D2283" t="s">
        <v>249</v>
      </c>
      <c r="E2283" t="s">
        <v>560</v>
      </c>
      <c r="F2283">
        <v>541575</v>
      </c>
    </row>
    <row r="2284" spans="1:6" x14ac:dyDescent="0.25">
      <c r="A2284" t="s">
        <v>290</v>
      </c>
      <c r="B2284" t="s">
        <v>176</v>
      </c>
      <c r="C2284" t="s">
        <v>247</v>
      </c>
      <c r="D2284" t="s">
        <v>249</v>
      </c>
      <c r="E2284" t="s">
        <v>560</v>
      </c>
      <c r="F2284">
        <v>541575</v>
      </c>
    </row>
    <row r="2285" spans="1:6" x14ac:dyDescent="0.25">
      <c r="A2285" t="s">
        <v>290</v>
      </c>
      <c r="B2285" t="s">
        <v>176</v>
      </c>
      <c r="C2285" t="s">
        <v>247</v>
      </c>
      <c r="D2285" t="s">
        <v>249</v>
      </c>
      <c r="E2285" t="s">
        <v>561</v>
      </c>
      <c r="F2285">
        <v>541575</v>
      </c>
    </row>
    <row r="2286" spans="1:6" x14ac:dyDescent="0.25">
      <c r="A2286" t="s">
        <v>291</v>
      </c>
      <c r="B2286" t="s">
        <v>176</v>
      </c>
      <c r="C2286" t="s">
        <v>247</v>
      </c>
      <c r="D2286" t="s">
        <v>248</v>
      </c>
      <c r="E2286" t="s">
        <v>559</v>
      </c>
      <c r="F2286">
        <v>541575</v>
      </c>
    </row>
    <row r="2287" spans="1:6" x14ac:dyDescent="0.25">
      <c r="A2287" t="s">
        <v>291</v>
      </c>
      <c r="B2287" t="s">
        <v>176</v>
      </c>
      <c r="C2287" t="s">
        <v>247</v>
      </c>
      <c r="D2287" t="s">
        <v>249</v>
      </c>
      <c r="E2287" t="s">
        <v>560</v>
      </c>
      <c r="F2287">
        <v>541575</v>
      </c>
    </row>
    <row r="2288" spans="1:6" x14ac:dyDescent="0.25">
      <c r="A2288" t="s">
        <v>291</v>
      </c>
      <c r="B2288" t="s">
        <v>15</v>
      </c>
      <c r="C2288" t="s">
        <v>158</v>
      </c>
      <c r="D2288" t="s">
        <v>159</v>
      </c>
      <c r="E2288" t="s">
        <v>562</v>
      </c>
      <c r="F2288">
        <v>510378</v>
      </c>
    </row>
    <row r="2289" spans="1:6" x14ac:dyDescent="0.25">
      <c r="A2289" t="s">
        <v>286</v>
      </c>
      <c r="B2289" t="s">
        <v>15</v>
      </c>
      <c r="C2289" t="s">
        <v>150</v>
      </c>
      <c r="D2289" t="s">
        <v>151</v>
      </c>
      <c r="E2289" t="s">
        <v>563</v>
      </c>
      <c r="F2289">
        <v>568422</v>
      </c>
    </row>
    <row r="2290" spans="1:6" x14ac:dyDescent="0.25">
      <c r="A2290" t="s">
        <v>286</v>
      </c>
      <c r="B2290" t="s">
        <v>176</v>
      </c>
      <c r="C2290" t="s">
        <v>239</v>
      </c>
      <c r="D2290" t="s">
        <v>240</v>
      </c>
      <c r="E2290" t="s">
        <v>564</v>
      </c>
      <c r="F2290">
        <v>541303</v>
      </c>
    </row>
    <row r="2291" spans="1:6" x14ac:dyDescent="0.25">
      <c r="A2291" t="s">
        <v>286</v>
      </c>
      <c r="B2291" t="s">
        <v>176</v>
      </c>
      <c r="C2291" t="s">
        <v>239</v>
      </c>
      <c r="D2291" t="s">
        <v>240</v>
      </c>
      <c r="E2291" t="s">
        <v>564</v>
      </c>
      <c r="F2291">
        <v>541303</v>
      </c>
    </row>
    <row r="2292" spans="1:6" x14ac:dyDescent="0.25">
      <c r="A2292" t="s">
        <v>286</v>
      </c>
      <c r="B2292" t="s">
        <v>176</v>
      </c>
      <c r="C2292" t="s">
        <v>239</v>
      </c>
      <c r="D2292" t="s">
        <v>240</v>
      </c>
      <c r="E2292" t="s">
        <v>564</v>
      </c>
      <c r="F2292">
        <v>541303</v>
      </c>
    </row>
    <row r="2293" spans="1:6" x14ac:dyDescent="0.25">
      <c r="A2293" t="s">
        <v>286</v>
      </c>
      <c r="B2293" t="s">
        <v>176</v>
      </c>
      <c r="C2293" t="s">
        <v>239</v>
      </c>
      <c r="D2293" t="s">
        <v>240</v>
      </c>
      <c r="E2293" t="s">
        <v>564</v>
      </c>
      <c r="F2293">
        <v>541303</v>
      </c>
    </row>
    <row r="2294" spans="1:6" x14ac:dyDescent="0.25">
      <c r="A2294" t="s">
        <v>286</v>
      </c>
      <c r="B2294" t="s">
        <v>176</v>
      </c>
      <c r="C2294" t="s">
        <v>239</v>
      </c>
      <c r="D2294" t="s">
        <v>240</v>
      </c>
      <c r="E2294" t="s">
        <v>564</v>
      </c>
      <c r="F2294">
        <v>541303</v>
      </c>
    </row>
    <row r="2295" spans="1:6" x14ac:dyDescent="0.25">
      <c r="A2295" t="s">
        <v>286</v>
      </c>
      <c r="B2295" t="s">
        <v>176</v>
      </c>
      <c r="C2295" t="s">
        <v>239</v>
      </c>
      <c r="D2295" t="s">
        <v>240</v>
      </c>
      <c r="E2295" t="s">
        <v>564</v>
      </c>
      <c r="F2295">
        <v>541303</v>
      </c>
    </row>
    <row r="2296" spans="1:6" x14ac:dyDescent="0.25">
      <c r="A2296" t="s">
        <v>286</v>
      </c>
      <c r="B2296" t="s">
        <v>176</v>
      </c>
      <c r="C2296" t="s">
        <v>239</v>
      </c>
      <c r="D2296" t="s">
        <v>240</v>
      </c>
      <c r="E2296" t="s">
        <v>564</v>
      </c>
      <c r="F2296">
        <v>541303</v>
      </c>
    </row>
    <row r="2297" spans="1:6" x14ac:dyDescent="0.25">
      <c r="A2297" t="s">
        <v>286</v>
      </c>
      <c r="B2297" t="s">
        <v>176</v>
      </c>
      <c r="C2297" t="s">
        <v>239</v>
      </c>
      <c r="D2297" t="s">
        <v>240</v>
      </c>
      <c r="E2297" t="s">
        <v>564</v>
      </c>
      <c r="F2297">
        <v>541303</v>
      </c>
    </row>
    <row r="2298" spans="1:6" x14ac:dyDescent="0.25">
      <c r="A2298" t="s">
        <v>286</v>
      </c>
      <c r="B2298" t="s">
        <v>176</v>
      </c>
      <c r="C2298" t="s">
        <v>239</v>
      </c>
      <c r="D2298" t="s">
        <v>240</v>
      </c>
      <c r="E2298" t="s">
        <v>564</v>
      </c>
      <c r="F2298">
        <v>541303</v>
      </c>
    </row>
    <row r="2299" spans="1:6" x14ac:dyDescent="0.25">
      <c r="A2299" t="s">
        <v>286</v>
      </c>
      <c r="B2299" t="s">
        <v>176</v>
      </c>
      <c r="C2299" t="s">
        <v>239</v>
      </c>
      <c r="D2299" t="s">
        <v>240</v>
      </c>
      <c r="E2299" t="s">
        <v>564</v>
      </c>
      <c r="F2299">
        <v>541303</v>
      </c>
    </row>
    <row r="2300" spans="1:6" x14ac:dyDescent="0.25">
      <c r="A2300" t="s">
        <v>286</v>
      </c>
      <c r="B2300" t="s">
        <v>176</v>
      </c>
      <c r="C2300" t="s">
        <v>239</v>
      </c>
      <c r="D2300" t="s">
        <v>240</v>
      </c>
      <c r="E2300" t="s">
        <v>564</v>
      </c>
      <c r="F2300">
        <v>541303</v>
      </c>
    </row>
    <row r="2301" spans="1:6" x14ac:dyDescent="0.25">
      <c r="A2301" t="s">
        <v>286</v>
      </c>
      <c r="B2301" t="s">
        <v>176</v>
      </c>
      <c r="C2301" t="s">
        <v>239</v>
      </c>
      <c r="D2301" t="s">
        <v>240</v>
      </c>
      <c r="E2301" t="s">
        <v>564</v>
      </c>
      <c r="F2301">
        <v>541303</v>
      </c>
    </row>
    <row r="2302" spans="1:6" x14ac:dyDescent="0.25">
      <c r="A2302" t="s">
        <v>286</v>
      </c>
      <c r="B2302" t="s">
        <v>176</v>
      </c>
      <c r="C2302" t="s">
        <v>239</v>
      </c>
      <c r="D2302" t="s">
        <v>240</v>
      </c>
      <c r="E2302" t="s">
        <v>564</v>
      </c>
      <c r="F2302">
        <v>541303</v>
      </c>
    </row>
    <row r="2303" spans="1:6" x14ac:dyDescent="0.25">
      <c r="A2303" t="s">
        <v>286</v>
      </c>
      <c r="B2303" t="s">
        <v>176</v>
      </c>
      <c r="C2303" t="s">
        <v>239</v>
      </c>
      <c r="D2303" t="s">
        <v>240</v>
      </c>
      <c r="E2303" t="s">
        <v>564</v>
      </c>
      <c r="F2303">
        <v>541303</v>
      </c>
    </row>
    <row r="2304" spans="1:6" x14ac:dyDescent="0.25">
      <c r="A2304" t="s">
        <v>286</v>
      </c>
      <c r="B2304" t="s">
        <v>176</v>
      </c>
      <c r="C2304" t="s">
        <v>239</v>
      </c>
      <c r="D2304" t="s">
        <v>240</v>
      </c>
      <c r="E2304" t="s">
        <v>564</v>
      </c>
      <c r="F2304">
        <v>541303</v>
      </c>
    </row>
    <row r="2305" spans="1:6" x14ac:dyDescent="0.25">
      <c r="A2305" t="s">
        <v>286</v>
      </c>
      <c r="B2305" t="s">
        <v>176</v>
      </c>
      <c r="C2305" t="s">
        <v>239</v>
      </c>
      <c r="D2305" t="s">
        <v>240</v>
      </c>
      <c r="E2305" t="s">
        <v>564</v>
      </c>
      <c r="F2305">
        <v>541303</v>
      </c>
    </row>
    <row r="2306" spans="1:6" x14ac:dyDescent="0.25">
      <c r="A2306" t="s">
        <v>286</v>
      </c>
      <c r="B2306" t="s">
        <v>176</v>
      </c>
      <c r="C2306" t="s">
        <v>239</v>
      </c>
      <c r="D2306" t="s">
        <v>240</v>
      </c>
      <c r="E2306" t="s">
        <v>564</v>
      </c>
      <c r="F2306">
        <v>541303</v>
      </c>
    </row>
    <row r="2307" spans="1:6" x14ac:dyDescent="0.25">
      <c r="A2307" t="s">
        <v>286</v>
      </c>
      <c r="B2307" t="s">
        <v>176</v>
      </c>
      <c r="C2307" t="s">
        <v>239</v>
      </c>
      <c r="D2307" t="s">
        <v>240</v>
      </c>
      <c r="E2307" t="s">
        <v>564</v>
      </c>
      <c r="F2307">
        <v>541303</v>
      </c>
    </row>
    <row r="2308" spans="1:6" x14ac:dyDescent="0.25">
      <c r="A2308" t="s">
        <v>286</v>
      </c>
      <c r="B2308" t="s">
        <v>176</v>
      </c>
      <c r="C2308" t="s">
        <v>239</v>
      </c>
      <c r="D2308" t="s">
        <v>240</v>
      </c>
      <c r="E2308" t="s">
        <v>564</v>
      </c>
      <c r="F2308">
        <v>541303</v>
      </c>
    </row>
    <row r="2309" spans="1:6" x14ac:dyDescent="0.25">
      <c r="A2309" t="s">
        <v>286</v>
      </c>
      <c r="B2309" t="s">
        <v>176</v>
      </c>
      <c r="C2309" t="s">
        <v>239</v>
      </c>
      <c r="D2309" t="s">
        <v>240</v>
      </c>
      <c r="E2309" t="s">
        <v>564</v>
      </c>
      <c r="F2309">
        <v>541303</v>
      </c>
    </row>
    <row r="2310" spans="1:6" x14ac:dyDescent="0.25">
      <c r="A2310" t="s">
        <v>286</v>
      </c>
      <c r="B2310" t="s">
        <v>176</v>
      </c>
      <c r="C2310" t="s">
        <v>239</v>
      </c>
      <c r="D2310" t="s">
        <v>240</v>
      </c>
      <c r="E2310" t="s">
        <v>564</v>
      </c>
      <c r="F2310">
        <v>541303</v>
      </c>
    </row>
    <row r="2311" spans="1:6" x14ac:dyDescent="0.25">
      <c r="A2311" t="s">
        <v>286</v>
      </c>
      <c r="B2311" t="s">
        <v>176</v>
      </c>
      <c r="C2311" t="s">
        <v>239</v>
      </c>
      <c r="D2311" t="s">
        <v>240</v>
      </c>
      <c r="E2311" t="s">
        <v>564</v>
      </c>
      <c r="F2311">
        <v>541303</v>
      </c>
    </row>
    <row r="2312" spans="1:6" x14ac:dyDescent="0.25">
      <c r="A2312" t="s">
        <v>288</v>
      </c>
      <c r="B2312" t="s">
        <v>176</v>
      </c>
      <c r="C2312" t="s">
        <v>239</v>
      </c>
      <c r="D2312" t="s">
        <v>240</v>
      </c>
      <c r="E2312" t="s">
        <v>564</v>
      </c>
      <c r="F2312">
        <v>541303</v>
      </c>
    </row>
    <row r="2313" spans="1:6" x14ac:dyDescent="0.25">
      <c r="A2313" t="s">
        <v>290</v>
      </c>
      <c r="B2313" t="s">
        <v>176</v>
      </c>
      <c r="C2313" t="s">
        <v>239</v>
      </c>
      <c r="D2313" t="s">
        <v>240</v>
      </c>
      <c r="E2313" t="s">
        <v>564</v>
      </c>
      <c r="F2313">
        <v>541303</v>
      </c>
    </row>
    <row r="2314" spans="1:6" x14ac:dyDescent="0.25">
      <c r="A2314" t="s">
        <v>290</v>
      </c>
      <c r="B2314" t="s">
        <v>176</v>
      </c>
      <c r="C2314" t="s">
        <v>239</v>
      </c>
      <c r="D2314" t="s">
        <v>240</v>
      </c>
      <c r="E2314" t="s">
        <v>564</v>
      </c>
      <c r="F2314">
        <v>541303</v>
      </c>
    </row>
    <row r="2315" spans="1:6" x14ac:dyDescent="0.25">
      <c r="A2315" t="s">
        <v>286</v>
      </c>
      <c r="B2315" t="s">
        <v>176</v>
      </c>
      <c r="C2315" t="s">
        <v>239</v>
      </c>
      <c r="D2315" t="s">
        <v>240</v>
      </c>
      <c r="E2315" t="s">
        <v>564</v>
      </c>
      <c r="F2315">
        <v>541303</v>
      </c>
    </row>
    <row r="2316" spans="1:6" x14ac:dyDescent="0.25">
      <c r="A2316" t="s">
        <v>286</v>
      </c>
      <c r="B2316" t="s">
        <v>176</v>
      </c>
      <c r="C2316" t="s">
        <v>239</v>
      </c>
      <c r="D2316" t="s">
        <v>240</v>
      </c>
      <c r="E2316" t="s">
        <v>564</v>
      </c>
      <c r="F2316">
        <v>541303</v>
      </c>
    </row>
    <row r="2317" spans="1:6" x14ac:dyDescent="0.25">
      <c r="A2317" t="s">
        <v>286</v>
      </c>
      <c r="B2317" t="s">
        <v>176</v>
      </c>
      <c r="C2317" t="s">
        <v>239</v>
      </c>
      <c r="D2317" t="s">
        <v>240</v>
      </c>
      <c r="E2317" t="s">
        <v>564</v>
      </c>
      <c r="F2317">
        <v>541303</v>
      </c>
    </row>
    <row r="2318" spans="1:6" x14ac:dyDescent="0.25">
      <c r="A2318" t="s">
        <v>286</v>
      </c>
      <c r="B2318" t="s">
        <v>176</v>
      </c>
      <c r="C2318" t="s">
        <v>239</v>
      </c>
      <c r="D2318" t="s">
        <v>240</v>
      </c>
      <c r="E2318" t="s">
        <v>564</v>
      </c>
      <c r="F2318">
        <v>541303</v>
      </c>
    </row>
    <row r="2319" spans="1:6" x14ac:dyDescent="0.25">
      <c r="A2319" t="s">
        <v>286</v>
      </c>
      <c r="B2319" t="s">
        <v>176</v>
      </c>
      <c r="C2319" t="s">
        <v>239</v>
      </c>
      <c r="D2319" t="s">
        <v>240</v>
      </c>
      <c r="E2319" t="s">
        <v>564</v>
      </c>
      <c r="F2319">
        <v>541303</v>
      </c>
    </row>
    <row r="2320" spans="1:6" x14ac:dyDescent="0.25">
      <c r="A2320" t="s">
        <v>290</v>
      </c>
      <c r="B2320" t="s">
        <v>176</v>
      </c>
      <c r="C2320" t="s">
        <v>239</v>
      </c>
      <c r="D2320" t="s">
        <v>240</v>
      </c>
      <c r="E2320" t="s">
        <v>564</v>
      </c>
      <c r="F2320">
        <v>541303</v>
      </c>
    </row>
    <row r="2321" spans="1:6" x14ac:dyDescent="0.25">
      <c r="A2321" t="s">
        <v>288</v>
      </c>
      <c r="B2321" t="s">
        <v>176</v>
      </c>
      <c r="C2321" t="s">
        <v>239</v>
      </c>
      <c r="D2321" t="s">
        <v>240</v>
      </c>
      <c r="E2321" t="s">
        <v>564</v>
      </c>
      <c r="F2321">
        <v>541303</v>
      </c>
    </row>
    <row r="2322" spans="1:6" x14ac:dyDescent="0.25">
      <c r="A2322" t="s">
        <v>290</v>
      </c>
      <c r="B2322" t="s">
        <v>176</v>
      </c>
      <c r="C2322" t="s">
        <v>239</v>
      </c>
      <c r="D2322" t="s">
        <v>240</v>
      </c>
      <c r="E2322" t="s">
        <v>564</v>
      </c>
      <c r="F2322">
        <v>541303</v>
      </c>
    </row>
    <row r="2323" spans="1:6" x14ac:dyDescent="0.25">
      <c r="A2323" t="s">
        <v>286</v>
      </c>
      <c r="B2323" t="s">
        <v>176</v>
      </c>
      <c r="C2323" t="s">
        <v>239</v>
      </c>
      <c r="D2323" t="s">
        <v>240</v>
      </c>
      <c r="E2323" t="s">
        <v>564</v>
      </c>
      <c r="F2323">
        <v>541303</v>
      </c>
    </row>
    <row r="2324" spans="1:6" x14ac:dyDescent="0.25">
      <c r="A2324" t="s">
        <v>286</v>
      </c>
      <c r="B2324" t="s">
        <v>176</v>
      </c>
      <c r="C2324" t="s">
        <v>239</v>
      </c>
      <c r="D2324" t="s">
        <v>240</v>
      </c>
      <c r="E2324" t="s">
        <v>564</v>
      </c>
      <c r="F2324">
        <v>541303</v>
      </c>
    </row>
    <row r="2325" spans="1:6" x14ac:dyDescent="0.25">
      <c r="A2325" t="s">
        <v>290</v>
      </c>
      <c r="B2325" t="s">
        <v>176</v>
      </c>
      <c r="C2325" t="s">
        <v>239</v>
      </c>
      <c r="D2325" t="s">
        <v>240</v>
      </c>
      <c r="E2325" t="s">
        <v>564</v>
      </c>
      <c r="F2325">
        <v>541303</v>
      </c>
    </row>
    <row r="2326" spans="1:6" x14ac:dyDescent="0.25">
      <c r="A2326" t="s">
        <v>290</v>
      </c>
      <c r="B2326" t="s">
        <v>176</v>
      </c>
      <c r="C2326" t="s">
        <v>239</v>
      </c>
      <c r="D2326" t="s">
        <v>240</v>
      </c>
      <c r="E2326" t="s">
        <v>564</v>
      </c>
      <c r="F2326">
        <v>541303</v>
      </c>
    </row>
    <row r="2327" spans="1:6" x14ac:dyDescent="0.25">
      <c r="A2327" t="s">
        <v>286</v>
      </c>
      <c r="B2327" t="s">
        <v>176</v>
      </c>
      <c r="C2327" t="s">
        <v>239</v>
      </c>
      <c r="D2327" t="s">
        <v>240</v>
      </c>
      <c r="E2327" t="s">
        <v>564</v>
      </c>
      <c r="F2327">
        <v>541303</v>
      </c>
    </row>
    <row r="2328" spans="1:6" x14ac:dyDescent="0.25">
      <c r="A2328" t="s">
        <v>291</v>
      </c>
      <c r="B2328" t="s">
        <v>176</v>
      </c>
      <c r="C2328" t="s">
        <v>239</v>
      </c>
      <c r="D2328" t="s">
        <v>240</v>
      </c>
      <c r="E2328" t="s">
        <v>564</v>
      </c>
      <c r="F2328">
        <v>541303</v>
      </c>
    </row>
    <row r="2329" spans="1:6" x14ac:dyDescent="0.25">
      <c r="A2329" t="s">
        <v>286</v>
      </c>
      <c r="B2329" t="s">
        <v>176</v>
      </c>
      <c r="C2329" t="s">
        <v>239</v>
      </c>
      <c r="D2329" t="s">
        <v>240</v>
      </c>
      <c r="E2329" t="s">
        <v>564</v>
      </c>
      <c r="F2329">
        <v>541303</v>
      </c>
    </row>
    <row r="2330" spans="1:6" x14ac:dyDescent="0.25">
      <c r="A2330" t="s">
        <v>290</v>
      </c>
      <c r="B2330" t="s">
        <v>176</v>
      </c>
      <c r="C2330" t="s">
        <v>239</v>
      </c>
      <c r="D2330" t="s">
        <v>240</v>
      </c>
      <c r="E2330" t="s">
        <v>564</v>
      </c>
      <c r="F2330">
        <v>541303</v>
      </c>
    </row>
    <row r="2331" spans="1:6" x14ac:dyDescent="0.25">
      <c r="A2331" t="s">
        <v>290</v>
      </c>
      <c r="B2331" t="s">
        <v>176</v>
      </c>
      <c r="C2331" t="s">
        <v>239</v>
      </c>
      <c r="D2331" t="s">
        <v>240</v>
      </c>
      <c r="E2331" t="s">
        <v>564</v>
      </c>
      <c r="F2331">
        <v>541303</v>
      </c>
    </row>
    <row r="2332" spans="1:6" x14ac:dyDescent="0.25">
      <c r="A2332" t="s">
        <v>290</v>
      </c>
      <c r="B2332" t="s">
        <v>176</v>
      </c>
      <c r="C2332" t="s">
        <v>239</v>
      </c>
      <c r="D2332" t="s">
        <v>240</v>
      </c>
      <c r="E2332" t="s">
        <v>564</v>
      </c>
      <c r="F2332">
        <v>541303</v>
      </c>
    </row>
    <row r="2333" spans="1:6" x14ac:dyDescent="0.25">
      <c r="A2333" t="s">
        <v>290</v>
      </c>
      <c r="B2333" t="s">
        <v>176</v>
      </c>
      <c r="C2333" t="s">
        <v>239</v>
      </c>
      <c r="D2333" t="s">
        <v>240</v>
      </c>
      <c r="E2333" t="s">
        <v>564</v>
      </c>
      <c r="F2333">
        <v>541303</v>
      </c>
    </row>
    <row r="2334" spans="1:6" x14ac:dyDescent="0.25">
      <c r="A2334" t="s">
        <v>290</v>
      </c>
      <c r="B2334" t="s">
        <v>176</v>
      </c>
      <c r="C2334" t="s">
        <v>239</v>
      </c>
      <c r="D2334" t="s">
        <v>240</v>
      </c>
      <c r="E2334" t="s">
        <v>564</v>
      </c>
      <c r="F2334">
        <v>541303</v>
      </c>
    </row>
    <row r="2335" spans="1:6" x14ac:dyDescent="0.25">
      <c r="A2335" t="s">
        <v>290</v>
      </c>
      <c r="B2335" t="s">
        <v>176</v>
      </c>
      <c r="C2335" t="s">
        <v>239</v>
      </c>
      <c r="D2335" t="s">
        <v>240</v>
      </c>
      <c r="E2335" t="s">
        <v>564</v>
      </c>
      <c r="F2335">
        <v>541303</v>
      </c>
    </row>
    <row r="2336" spans="1:6" x14ac:dyDescent="0.25">
      <c r="A2336" t="s">
        <v>291</v>
      </c>
      <c r="B2336" t="s">
        <v>176</v>
      </c>
      <c r="C2336" t="s">
        <v>239</v>
      </c>
      <c r="D2336" t="s">
        <v>240</v>
      </c>
      <c r="E2336" t="s">
        <v>564</v>
      </c>
      <c r="F2336">
        <v>541303</v>
      </c>
    </row>
    <row r="2337" spans="1:6" x14ac:dyDescent="0.25">
      <c r="A2337" t="s">
        <v>290</v>
      </c>
      <c r="B2337" t="s">
        <v>176</v>
      </c>
      <c r="C2337" t="s">
        <v>239</v>
      </c>
      <c r="D2337" t="s">
        <v>240</v>
      </c>
      <c r="E2337" t="s">
        <v>564</v>
      </c>
      <c r="F2337">
        <v>541303</v>
      </c>
    </row>
    <row r="2338" spans="1:6" x14ac:dyDescent="0.25">
      <c r="A2338" t="s">
        <v>290</v>
      </c>
      <c r="B2338" t="s">
        <v>176</v>
      </c>
      <c r="C2338" t="s">
        <v>239</v>
      </c>
      <c r="D2338" t="s">
        <v>240</v>
      </c>
      <c r="E2338" t="s">
        <v>564</v>
      </c>
      <c r="F2338">
        <v>541303</v>
      </c>
    </row>
    <row r="2339" spans="1:6" x14ac:dyDescent="0.25">
      <c r="A2339" t="s">
        <v>290</v>
      </c>
      <c r="B2339" t="s">
        <v>176</v>
      </c>
      <c r="C2339" t="s">
        <v>239</v>
      </c>
      <c r="D2339" t="s">
        <v>240</v>
      </c>
      <c r="E2339" t="s">
        <v>564</v>
      </c>
      <c r="F2339">
        <v>541303</v>
      </c>
    </row>
    <row r="2340" spans="1:6" x14ac:dyDescent="0.25">
      <c r="A2340" t="s">
        <v>290</v>
      </c>
      <c r="B2340" t="s">
        <v>176</v>
      </c>
      <c r="C2340" t="s">
        <v>239</v>
      </c>
      <c r="D2340" t="s">
        <v>240</v>
      </c>
      <c r="E2340" t="s">
        <v>564</v>
      </c>
      <c r="F2340">
        <v>541303</v>
      </c>
    </row>
    <row r="2341" spans="1:6" x14ac:dyDescent="0.25">
      <c r="A2341" t="s">
        <v>290</v>
      </c>
      <c r="B2341" t="s">
        <v>176</v>
      </c>
      <c r="C2341" t="s">
        <v>239</v>
      </c>
      <c r="D2341" t="s">
        <v>240</v>
      </c>
      <c r="E2341" t="s">
        <v>564</v>
      </c>
      <c r="F2341">
        <v>541303</v>
      </c>
    </row>
    <row r="2342" spans="1:6" x14ac:dyDescent="0.25">
      <c r="A2342" t="s">
        <v>290</v>
      </c>
      <c r="B2342" t="s">
        <v>176</v>
      </c>
      <c r="C2342" t="s">
        <v>239</v>
      </c>
      <c r="D2342" t="s">
        <v>240</v>
      </c>
      <c r="E2342" t="s">
        <v>564</v>
      </c>
      <c r="F2342">
        <v>541303</v>
      </c>
    </row>
    <row r="2343" spans="1:6" x14ac:dyDescent="0.25">
      <c r="A2343" t="s">
        <v>290</v>
      </c>
      <c r="B2343" t="s">
        <v>176</v>
      </c>
      <c r="C2343" t="s">
        <v>239</v>
      </c>
      <c r="D2343" t="s">
        <v>240</v>
      </c>
      <c r="E2343" t="s">
        <v>564</v>
      </c>
      <c r="F2343">
        <v>541303</v>
      </c>
    </row>
    <row r="2344" spans="1:6" x14ac:dyDescent="0.25">
      <c r="A2344" t="s">
        <v>290</v>
      </c>
      <c r="B2344" t="s">
        <v>176</v>
      </c>
      <c r="C2344" t="s">
        <v>239</v>
      </c>
      <c r="D2344" t="s">
        <v>240</v>
      </c>
      <c r="E2344" t="s">
        <v>564</v>
      </c>
      <c r="F2344">
        <v>541303</v>
      </c>
    </row>
    <row r="2345" spans="1:6" x14ac:dyDescent="0.25">
      <c r="A2345" t="s">
        <v>290</v>
      </c>
      <c r="B2345" t="s">
        <v>176</v>
      </c>
      <c r="C2345" t="s">
        <v>239</v>
      </c>
      <c r="D2345" t="s">
        <v>240</v>
      </c>
      <c r="E2345" t="s">
        <v>564</v>
      </c>
      <c r="F2345">
        <v>541303</v>
      </c>
    </row>
    <row r="2346" spans="1:6" x14ac:dyDescent="0.25">
      <c r="A2346" t="s">
        <v>288</v>
      </c>
      <c r="B2346" t="s">
        <v>176</v>
      </c>
      <c r="C2346" t="s">
        <v>239</v>
      </c>
      <c r="D2346" t="s">
        <v>240</v>
      </c>
      <c r="E2346" t="s">
        <v>564</v>
      </c>
      <c r="F2346">
        <v>541303</v>
      </c>
    </row>
    <row r="2347" spans="1:6" x14ac:dyDescent="0.25">
      <c r="A2347" t="s">
        <v>292</v>
      </c>
      <c r="B2347" t="s">
        <v>176</v>
      </c>
      <c r="C2347" t="s">
        <v>239</v>
      </c>
      <c r="D2347" t="s">
        <v>240</v>
      </c>
      <c r="E2347" t="s">
        <v>564</v>
      </c>
      <c r="F2347">
        <v>541303</v>
      </c>
    </row>
    <row r="2348" spans="1:6" x14ac:dyDescent="0.25">
      <c r="A2348" t="s">
        <v>290</v>
      </c>
      <c r="B2348" t="s">
        <v>176</v>
      </c>
      <c r="C2348" t="s">
        <v>239</v>
      </c>
      <c r="D2348" t="s">
        <v>240</v>
      </c>
      <c r="E2348" t="s">
        <v>564</v>
      </c>
      <c r="F2348">
        <v>541303</v>
      </c>
    </row>
    <row r="2349" spans="1:6" x14ac:dyDescent="0.25">
      <c r="A2349" t="s">
        <v>290</v>
      </c>
      <c r="B2349" t="s">
        <v>176</v>
      </c>
      <c r="C2349" t="s">
        <v>239</v>
      </c>
      <c r="D2349" t="s">
        <v>240</v>
      </c>
      <c r="E2349" t="s">
        <v>564</v>
      </c>
      <c r="F2349">
        <v>541303</v>
      </c>
    </row>
    <row r="2350" spans="1:6" x14ac:dyDescent="0.25">
      <c r="A2350" t="s">
        <v>290</v>
      </c>
      <c r="B2350" t="s">
        <v>176</v>
      </c>
      <c r="C2350" t="s">
        <v>239</v>
      </c>
      <c r="D2350" t="s">
        <v>240</v>
      </c>
      <c r="E2350" t="s">
        <v>564</v>
      </c>
      <c r="F2350">
        <v>541303</v>
      </c>
    </row>
    <row r="2351" spans="1:6" x14ac:dyDescent="0.25">
      <c r="A2351" t="s">
        <v>288</v>
      </c>
      <c r="B2351" t="s">
        <v>176</v>
      </c>
      <c r="C2351" t="s">
        <v>239</v>
      </c>
      <c r="D2351" t="s">
        <v>240</v>
      </c>
      <c r="E2351" t="s">
        <v>564</v>
      </c>
      <c r="F2351">
        <v>541303</v>
      </c>
    </row>
    <row r="2352" spans="1:6" x14ac:dyDescent="0.25">
      <c r="A2352" t="s">
        <v>291</v>
      </c>
      <c r="B2352" t="s">
        <v>176</v>
      </c>
      <c r="C2352" t="s">
        <v>239</v>
      </c>
      <c r="D2352" t="s">
        <v>240</v>
      </c>
      <c r="E2352" t="s">
        <v>564</v>
      </c>
      <c r="F2352">
        <v>541303</v>
      </c>
    </row>
    <row r="2353" spans="1:6" x14ac:dyDescent="0.25">
      <c r="A2353" t="s">
        <v>291</v>
      </c>
      <c r="B2353" t="s">
        <v>176</v>
      </c>
      <c r="C2353" t="s">
        <v>239</v>
      </c>
      <c r="D2353" t="s">
        <v>240</v>
      </c>
      <c r="E2353" t="s">
        <v>564</v>
      </c>
      <c r="F2353">
        <v>541303</v>
      </c>
    </row>
    <row r="2354" spans="1:6" x14ac:dyDescent="0.25">
      <c r="A2354" t="s">
        <v>288</v>
      </c>
      <c r="B2354" t="s">
        <v>176</v>
      </c>
      <c r="C2354" t="s">
        <v>239</v>
      </c>
      <c r="D2354" t="s">
        <v>240</v>
      </c>
      <c r="E2354" t="s">
        <v>564</v>
      </c>
      <c r="F2354">
        <v>541303</v>
      </c>
    </row>
    <row r="2355" spans="1:6" x14ac:dyDescent="0.25">
      <c r="A2355" t="s">
        <v>290</v>
      </c>
      <c r="B2355" t="s">
        <v>176</v>
      </c>
      <c r="C2355" t="s">
        <v>239</v>
      </c>
      <c r="D2355" t="s">
        <v>240</v>
      </c>
      <c r="E2355" t="s">
        <v>564</v>
      </c>
      <c r="F2355">
        <v>541303</v>
      </c>
    </row>
    <row r="2356" spans="1:6" x14ac:dyDescent="0.25">
      <c r="A2356" t="s">
        <v>288</v>
      </c>
      <c r="B2356" t="s">
        <v>176</v>
      </c>
      <c r="C2356" t="s">
        <v>239</v>
      </c>
      <c r="D2356" t="s">
        <v>240</v>
      </c>
      <c r="E2356" t="s">
        <v>564</v>
      </c>
      <c r="F2356">
        <v>541303</v>
      </c>
    </row>
    <row r="2357" spans="1:6" x14ac:dyDescent="0.25">
      <c r="A2357" t="s">
        <v>290</v>
      </c>
      <c r="B2357" t="s">
        <v>176</v>
      </c>
      <c r="C2357" t="s">
        <v>239</v>
      </c>
      <c r="D2357" t="s">
        <v>240</v>
      </c>
      <c r="E2357" t="s">
        <v>564</v>
      </c>
      <c r="F2357">
        <v>541303</v>
      </c>
    </row>
    <row r="2358" spans="1:6" x14ac:dyDescent="0.25">
      <c r="A2358" t="s">
        <v>290</v>
      </c>
      <c r="B2358" t="s">
        <v>176</v>
      </c>
      <c r="C2358" t="s">
        <v>239</v>
      </c>
      <c r="D2358" t="s">
        <v>240</v>
      </c>
      <c r="E2358" t="s">
        <v>564</v>
      </c>
      <c r="F2358">
        <v>541303</v>
      </c>
    </row>
    <row r="2359" spans="1:6" x14ac:dyDescent="0.25">
      <c r="A2359" t="s">
        <v>291</v>
      </c>
      <c r="B2359" t="s">
        <v>176</v>
      </c>
      <c r="C2359" t="s">
        <v>239</v>
      </c>
      <c r="D2359" t="s">
        <v>240</v>
      </c>
      <c r="E2359" t="s">
        <v>564</v>
      </c>
      <c r="F2359">
        <v>541303</v>
      </c>
    </row>
    <row r="2360" spans="1:6" x14ac:dyDescent="0.25">
      <c r="A2360" t="s">
        <v>290</v>
      </c>
      <c r="B2360" t="s">
        <v>176</v>
      </c>
      <c r="C2360" t="s">
        <v>239</v>
      </c>
      <c r="D2360" t="s">
        <v>240</v>
      </c>
      <c r="E2360" t="s">
        <v>564</v>
      </c>
      <c r="F2360">
        <v>541303</v>
      </c>
    </row>
    <row r="2361" spans="1:6" x14ac:dyDescent="0.25">
      <c r="A2361" t="s">
        <v>291</v>
      </c>
      <c r="B2361" t="s">
        <v>176</v>
      </c>
      <c r="C2361" t="s">
        <v>239</v>
      </c>
      <c r="D2361" t="s">
        <v>240</v>
      </c>
      <c r="E2361" t="s">
        <v>564</v>
      </c>
      <c r="F2361">
        <v>541303</v>
      </c>
    </row>
    <row r="2362" spans="1:6" x14ac:dyDescent="0.25">
      <c r="A2362" t="s">
        <v>291</v>
      </c>
      <c r="B2362" t="s">
        <v>176</v>
      </c>
      <c r="C2362" t="s">
        <v>239</v>
      </c>
      <c r="D2362" t="s">
        <v>240</v>
      </c>
      <c r="E2362" t="s">
        <v>564</v>
      </c>
      <c r="F2362">
        <v>541303</v>
      </c>
    </row>
    <row r="2363" spans="1:6" x14ac:dyDescent="0.25">
      <c r="A2363" t="s">
        <v>288</v>
      </c>
      <c r="B2363" t="s">
        <v>176</v>
      </c>
      <c r="C2363" t="s">
        <v>239</v>
      </c>
      <c r="D2363" t="s">
        <v>240</v>
      </c>
      <c r="E2363" t="s">
        <v>564</v>
      </c>
      <c r="F2363">
        <v>541303</v>
      </c>
    </row>
    <row r="2364" spans="1:6" x14ac:dyDescent="0.25">
      <c r="A2364" t="s">
        <v>290</v>
      </c>
      <c r="B2364" t="s">
        <v>176</v>
      </c>
      <c r="C2364" t="s">
        <v>239</v>
      </c>
      <c r="D2364" t="s">
        <v>240</v>
      </c>
      <c r="E2364" t="s">
        <v>564</v>
      </c>
      <c r="F2364">
        <v>541303</v>
      </c>
    </row>
    <row r="2365" spans="1:6" x14ac:dyDescent="0.25">
      <c r="A2365" t="s">
        <v>291</v>
      </c>
      <c r="B2365" t="s">
        <v>176</v>
      </c>
      <c r="C2365" t="s">
        <v>239</v>
      </c>
      <c r="D2365" t="s">
        <v>240</v>
      </c>
      <c r="E2365" t="s">
        <v>564</v>
      </c>
      <c r="F2365">
        <v>541303</v>
      </c>
    </row>
    <row r="2366" spans="1:6" x14ac:dyDescent="0.25">
      <c r="A2366" t="s">
        <v>291</v>
      </c>
      <c r="B2366" t="s">
        <v>176</v>
      </c>
      <c r="C2366" t="s">
        <v>239</v>
      </c>
      <c r="D2366" t="s">
        <v>240</v>
      </c>
      <c r="E2366" t="s">
        <v>564</v>
      </c>
      <c r="F2366">
        <v>541303</v>
      </c>
    </row>
    <row r="2367" spans="1:6" x14ac:dyDescent="0.25">
      <c r="A2367" t="s">
        <v>291</v>
      </c>
      <c r="B2367" t="s">
        <v>176</v>
      </c>
      <c r="C2367" t="s">
        <v>239</v>
      </c>
      <c r="D2367" t="s">
        <v>240</v>
      </c>
      <c r="E2367" t="s">
        <v>564</v>
      </c>
      <c r="F2367">
        <v>541303</v>
      </c>
    </row>
    <row r="2368" spans="1:6" x14ac:dyDescent="0.25">
      <c r="A2368" t="s">
        <v>291</v>
      </c>
      <c r="B2368" t="s">
        <v>176</v>
      </c>
      <c r="C2368" t="s">
        <v>239</v>
      </c>
      <c r="D2368" t="s">
        <v>240</v>
      </c>
      <c r="E2368" t="s">
        <v>564</v>
      </c>
      <c r="F2368">
        <v>541303</v>
      </c>
    </row>
    <row r="2369" spans="1:6" x14ac:dyDescent="0.25">
      <c r="A2369" t="s">
        <v>286</v>
      </c>
      <c r="B2369" t="s">
        <v>176</v>
      </c>
      <c r="C2369" t="s">
        <v>241</v>
      </c>
      <c r="D2369" t="s">
        <v>242</v>
      </c>
      <c r="E2369" t="s">
        <v>565</v>
      </c>
      <c r="F2369">
        <v>569445</v>
      </c>
    </row>
    <row r="2370" spans="1:6" x14ac:dyDescent="0.25">
      <c r="A2370" t="s">
        <v>290</v>
      </c>
      <c r="B2370" t="s">
        <v>259</v>
      </c>
      <c r="C2370" t="s">
        <v>266</v>
      </c>
      <c r="D2370" t="s">
        <v>267</v>
      </c>
      <c r="E2370" t="s">
        <v>566</v>
      </c>
      <c r="F2370">
        <v>589152</v>
      </c>
    </row>
    <row r="2371" spans="1:6" x14ac:dyDescent="0.25">
      <c r="A2371" t="s">
        <v>290</v>
      </c>
      <c r="B2371" t="s">
        <v>15</v>
      </c>
      <c r="C2371" t="s">
        <v>146</v>
      </c>
      <c r="D2371" t="s">
        <v>147</v>
      </c>
      <c r="E2371" t="s">
        <v>567</v>
      </c>
      <c r="F2371">
        <v>597937</v>
      </c>
    </row>
    <row r="2372" spans="1:6" x14ac:dyDescent="0.25">
      <c r="A2372" t="s">
        <v>290</v>
      </c>
      <c r="B2372" t="s">
        <v>15</v>
      </c>
      <c r="C2372" t="s">
        <v>146</v>
      </c>
      <c r="D2372" t="s">
        <v>147</v>
      </c>
      <c r="E2372" t="s">
        <v>567</v>
      </c>
      <c r="F2372">
        <v>597937</v>
      </c>
    </row>
    <row r="2373" spans="1:6" x14ac:dyDescent="0.25">
      <c r="A2373" t="s">
        <v>291</v>
      </c>
      <c r="B2373" t="s">
        <v>15</v>
      </c>
      <c r="C2373" t="s">
        <v>146</v>
      </c>
      <c r="D2373" t="s">
        <v>147</v>
      </c>
      <c r="E2373" t="s">
        <v>567</v>
      </c>
      <c r="F2373">
        <v>597937</v>
      </c>
    </row>
    <row r="2374" spans="1:6" x14ac:dyDescent="0.25">
      <c r="A2374" t="s">
        <v>286</v>
      </c>
      <c r="B2374" t="s">
        <v>176</v>
      </c>
      <c r="C2374" t="s">
        <v>188</v>
      </c>
      <c r="D2374" t="s">
        <v>189</v>
      </c>
      <c r="E2374" t="s">
        <v>568</v>
      </c>
      <c r="F2374">
        <v>569356</v>
      </c>
    </row>
    <row r="2375" spans="1:6" x14ac:dyDescent="0.25">
      <c r="A2375" t="s">
        <v>286</v>
      </c>
      <c r="B2375" t="s">
        <v>176</v>
      </c>
      <c r="C2375" t="s">
        <v>188</v>
      </c>
      <c r="D2375" t="s">
        <v>189</v>
      </c>
      <c r="E2375" t="s">
        <v>568</v>
      </c>
      <c r="F2375">
        <v>569356</v>
      </c>
    </row>
    <row r="2376" spans="1:6" x14ac:dyDescent="0.25">
      <c r="A2376" t="s">
        <v>286</v>
      </c>
      <c r="B2376" t="s">
        <v>176</v>
      </c>
      <c r="C2376" t="s">
        <v>188</v>
      </c>
      <c r="D2376" t="s">
        <v>189</v>
      </c>
      <c r="E2376" t="s">
        <v>568</v>
      </c>
      <c r="F2376">
        <v>569356</v>
      </c>
    </row>
    <row r="2377" spans="1:6" x14ac:dyDescent="0.25">
      <c r="A2377" t="s">
        <v>286</v>
      </c>
      <c r="B2377" t="s">
        <v>176</v>
      </c>
      <c r="C2377" t="s">
        <v>188</v>
      </c>
      <c r="D2377" t="s">
        <v>189</v>
      </c>
      <c r="E2377" t="s">
        <v>568</v>
      </c>
      <c r="F2377">
        <v>569356</v>
      </c>
    </row>
    <row r="2378" spans="1:6" x14ac:dyDescent="0.25">
      <c r="A2378" t="s">
        <v>292</v>
      </c>
      <c r="B2378" t="s">
        <v>176</v>
      </c>
      <c r="C2378" t="s">
        <v>188</v>
      </c>
      <c r="D2378" t="s">
        <v>189</v>
      </c>
      <c r="E2378" t="s">
        <v>568</v>
      </c>
      <c r="F2378">
        <v>569356</v>
      </c>
    </row>
    <row r="2379" spans="1:6" x14ac:dyDescent="0.25">
      <c r="A2379" t="s">
        <v>286</v>
      </c>
      <c r="B2379" t="s">
        <v>176</v>
      </c>
      <c r="C2379" t="s">
        <v>188</v>
      </c>
      <c r="D2379" t="s">
        <v>189</v>
      </c>
      <c r="E2379" t="s">
        <v>568</v>
      </c>
      <c r="F2379">
        <v>569356</v>
      </c>
    </row>
    <row r="2380" spans="1:6" x14ac:dyDescent="0.25">
      <c r="A2380" t="s">
        <v>286</v>
      </c>
      <c r="B2380" t="s">
        <v>176</v>
      </c>
      <c r="C2380" t="s">
        <v>188</v>
      </c>
      <c r="D2380" t="s">
        <v>189</v>
      </c>
      <c r="E2380" t="s">
        <v>568</v>
      </c>
      <c r="F2380">
        <v>569356</v>
      </c>
    </row>
    <row r="2381" spans="1:6" x14ac:dyDescent="0.25">
      <c r="A2381" t="s">
        <v>286</v>
      </c>
      <c r="B2381" t="s">
        <v>176</v>
      </c>
      <c r="C2381" t="s">
        <v>188</v>
      </c>
      <c r="D2381" t="s">
        <v>189</v>
      </c>
      <c r="E2381" t="s">
        <v>568</v>
      </c>
      <c r="F2381">
        <v>569356</v>
      </c>
    </row>
    <row r="2382" spans="1:6" x14ac:dyDescent="0.25">
      <c r="A2382" t="s">
        <v>286</v>
      </c>
      <c r="B2382" t="s">
        <v>176</v>
      </c>
      <c r="C2382" t="s">
        <v>188</v>
      </c>
      <c r="D2382" t="s">
        <v>189</v>
      </c>
      <c r="E2382" t="s">
        <v>568</v>
      </c>
      <c r="F2382">
        <v>569356</v>
      </c>
    </row>
    <row r="2383" spans="1:6" x14ac:dyDescent="0.25">
      <c r="A2383" t="s">
        <v>286</v>
      </c>
      <c r="B2383" t="s">
        <v>176</v>
      </c>
      <c r="C2383" t="s">
        <v>188</v>
      </c>
      <c r="D2383" t="s">
        <v>189</v>
      </c>
      <c r="E2383" t="s">
        <v>568</v>
      </c>
      <c r="F2383">
        <v>569356</v>
      </c>
    </row>
    <row r="2384" spans="1:6" x14ac:dyDescent="0.25">
      <c r="A2384" t="s">
        <v>286</v>
      </c>
      <c r="B2384" t="s">
        <v>176</v>
      </c>
      <c r="C2384" t="s">
        <v>188</v>
      </c>
      <c r="D2384" t="s">
        <v>189</v>
      </c>
      <c r="E2384" t="s">
        <v>568</v>
      </c>
      <c r="F2384">
        <v>569356</v>
      </c>
    </row>
    <row r="2385" spans="1:6" x14ac:dyDescent="0.25">
      <c r="A2385" t="s">
        <v>286</v>
      </c>
      <c r="B2385" t="s">
        <v>176</v>
      </c>
      <c r="C2385" t="s">
        <v>188</v>
      </c>
      <c r="D2385" t="s">
        <v>189</v>
      </c>
      <c r="E2385" t="s">
        <v>568</v>
      </c>
      <c r="F2385">
        <v>569356</v>
      </c>
    </row>
    <row r="2386" spans="1:6" x14ac:dyDescent="0.25">
      <c r="A2386" t="s">
        <v>286</v>
      </c>
      <c r="B2386" t="s">
        <v>176</v>
      </c>
      <c r="C2386" t="s">
        <v>188</v>
      </c>
      <c r="D2386" t="s">
        <v>189</v>
      </c>
      <c r="E2386" t="s">
        <v>568</v>
      </c>
      <c r="F2386">
        <v>569356</v>
      </c>
    </row>
    <row r="2387" spans="1:6" x14ac:dyDescent="0.25">
      <c r="A2387" t="s">
        <v>286</v>
      </c>
      <c r="B2387" t="s">
        <v>176</v>
      </c>
      <c r="C2387" t="s">
        <v>188</v>
      </c>
      <c r="D2387" t="s">
        <v>189</v>
      </c>
      <c r="E2387" t="s">
        <v>568</v>
      </c>
      <c r="F2387">
        <v>569356</v>
      </c>
    </row>
    <row r="2388" spans="1:6" x14ac:dyDescent="0.25">
      <c r="A2388" t="s">
        <v>286</v>
      </c>
      <c r="B2388" t="s">
        <v>176</v>
      </c>
      <c r="C2388" t="s">
        <v>188</v>
      </c>
      <c r="D2388" t="s">
        <v>189</v>
      </c>
      <c r="E2388" t="s">
        <v>568</v>
      </c>
      <c r="F2388">
        <v>569356</v>
      </c>
    </row>
    <row r="2389" spans="1:6" x14ac:dyDescent="0.25">
      <c r="A2389" t="s">
        <v>286</v>
      </c>
      <c r="B2389" t="s">
        <v>176</v>
      </c>
      <c r="C2389" t="s">
        <v>188</v>
      </c>
      <c r="D2389" t="s">
        <v>189</v>
      </c>
      <c r="E2389" t="s">
        <v>568</v>
      </c>
      <c r="F2389">
        <v>569356</v>
      </c>
    </row>
    <row r="2390" spans="1:6" x14ac:dyDescent="0.25">
      <c r="A2390" t="s">
        <v>286</v>
      </c>
      <c r="B2390" t="s">
        <v>176</v>
      </c>
      <c r="C2390" t="s">
        <v>188</v>
      </c>
      <c r="D2390" t="s">
        <v>189</v>
      </c>
      <c r="E2390" t="s">
        <v>568</v>
      </c>
      <c r="F2390">
        <v>569356</v>
      </c>
    </row>
    <row r="2391" spans="1:6" x14ac:dyDescent="0.25">
      <c r="A2391" t="s">
        <v>286</v>
      </c>
      <c r="B2391" t="s">
        <v>176</v>
      </c>
      <c r="C2391" t="s">
        <v>188</v>
      </c>
      <c r="D2391" t="s">
        <v>189</v>
      </c>
      <c r="E2391" t="s">
        <v>568</v>
      </c>
      <c r="F2391">
        <v>569356</v>
      </c>
    </row>
    <row r="2392" spans="1:6" x14ac:dyDescent="0.25">
      <c r="A2392" t="s">
        <v>286</v>
      </c>
      <c r="B2392" t="s">
        <v>176</v>
      </c>
      <c r="C2392" t="s">
        <v>188</v>
      </c>
      <c r="D2392" t="s">
        <v>189</v>
      </c>
      <c r="E2392" t="s">
        <v>568</v>
      </c>
      <c r="F2392">
        <v>569356</v>
      </c>
    </row>
    <row r="2393" spans="1:6" x14ac:dyDescent="0.25">
      <c r="A2393" t="s">
        <v>286</v>
      </c>
      <c r="B2393" t="s">
        <v>176</v>
      </c>
      <c r="C2393" t="s">
        <v>188</v>
      </c>
      <c r="D2393" t="s">
        <v>189</v>
      </c>
      <c r="E2393" t="s">
        <v>568</v>
      </c>
      <c r="F2393">
        <v>569356</v>
      </c>
    </row>
    <row r="2394" spans="1:6" x14ac:dyDescent="0.25">
      <c r="A2394" t="s">
        <v>286</v>
      </c>
      <c r="B2394" t="s">
        <v>176</v>
      </c>
      <c r="C2394" t="s">
        <v>188</v>
      </c>
      <c r="D2394" t="s">
        <v>189</v>
      </c>
      <c r="E2394" t="s">
        <v>568</v>
      </c>
      <c r="F2394">
        <v>569356</v>
      </c>
    </row>
    <row r="2395" spans="1:6" x14ac:dyDescent="0.25">
      <c r="A2395" t="s">
        <v>286</v>
      </c>
      <c r="B2395" t="s">
        <v>176</v>
      </c>
      <c r="C2395" t="s">
        <v>188</v>
      </c>
      <c r="D2395" t="s">
        <v>189</v>
      </c>
      <c r="E2395" t="s">
        <v>568</v>
      </c>
      <c r="F2395">
        <v>569356</v>
      </c>
    </row>
    <row r="2396" spans="1:6" x14ac:dyDescent="0.25">
      <c r="A2396" t="s">
        <v>286</v>
      </c>
      <c r="B2396" t="s">
        <v>176</v>
      </c>
      <c r="C2396" t="s">
        <v>188</v>
      </c>
      <c r="D2396" t="s">
        <v>189</v>
      </c>
      <c r="E2396" t="s">
        <v>569</v>
      </c>
      <c r="F2396">
        <v>569356</v>
      </c>
    </row>
    <row r="2397" spans="1:6" x14ac:dyDescent="0.25">
      <c r="A2397" t="s">
        <v>286</v>
      </c>
      <c r="B2397" t="s">
        <v>176</v>
      </c>
      <c r="C2397" t="s">
        <v>188</v>
      </c>
      <c r="D2397" t="s">
        <v>189</v>
      </c>
      <c r="E2397" t="s">
        <v>568</v>
      </c>
      <c r="F2397">
        <v>569356</v>
      </c>
    </row>
    <row r="2398" spans="1:6" x14ac:dyDescent="0.25">
      <c r="A2398" t="s">
        <v>286</v>
      </c>
      <c r="B2398" t="s">
        <v>176</v>
      </c>
      <c r="C2398" t="s">
        <v>188</v>
      </c>
      <c r="D2398" t="s">
        <v>189</v>
      </c>
      <c r="E2398" t="s">
        <v>568</v>
      </c>
      <c r="F2398">
        <v>569356</v>
      </c>
    </row>
    <row r="2399" spans="1:6" x14ac:dyDescent="0.25">
      <c r="A2399" t="s">
        <v>286</v>
      </c>
      <c r="B2399" t="s">
        <v>176</v>
      </c>
      <c r="C2399" t="s">
        <v>188</v>
      </c>
      <c r="D2399" t="s">
        <v>189</v>
      </c>
      <c r="E2399" t="s">
        <v>568</v>
      </c>
      <c r="F2399">
        <v>569356</v>
      </c>
    </row>
    <row r="2400" spans="1:6" x14ac:dyDescent="0.25">
      <c r="A2400" t="s">
        <v>290</v>
      </c>
      <c r="B2400" t="s">
        <v>176</v>
      </c>
      <c r="C2400" t="s">
        <v>188</v>
      </c>
      <c r="D2400" t="s">
        <v>189</v>
      </c>
      <c r="E2400" t="s">
        <v>568</v>
      </c>
      <c r="F2400">
        <v>569356</v>
      </c>
    </row>
    <row r="2401" spans="1:6" x14ac:dyDescent="0.25">
      <c r="A2401" t="s">
        <v>286</v>
      </c>
      <c r="B2401" t="s">
        <v>176</v>
      </c>
      <c r="C2401" t="s">
        <v>188</v>
      </c>
      <c r="D2401" t="s">
        <v>189</v>
      </c>
      <c r="E2401" t="s">
        <v>568</v>
      </c>
      <c r="F2401">
        <v>569356</v>
      </c>
    </row>
    <row r="2402" spans="1:6" x14ac:dyDescent="0.25">
      <c r="A2402" t="s">
        <v>286</v>
      </c>
      <c r="B2402" t="s">
        <v>176</v>
      </c>
      <c r="C2402" t="s">
        <v>188</v>
      </c>
      <c r="D2402" t="s">
        <v>189</v>
      </c>
      <c r="E2402" t="s">
        <v>568</v>
      </c>
      <c r="F2402">
        <v>569356</v>
      </c>
    </row>
    <row r="2403" spans="1:6" x14ac:dyDescent="0.25">
      <c r="A2403" t="s">
        <v>286</v>
      </c>
      <c r="B2403" t="s">
        <v>176</v>
      </c>
      <c r="C2403" t="s">
        <v>188</v>
      </c>
      <c r="D2403" t="s">
        <v>189</v>
      </c>
      <c r="E2403" t="s">
        <v>568</v>
      </c>
      <c r="F2403">
        <v>569356</v>
      </c>
    </row>
    <row r="2404" spans="1:6" x14ac:dyDescent="0.25">
      <c r="A2404" t="s">
        <v>286</v>
      </c>
      <c r="B2404" t="s">
        <v>176</v>
      </c>
      <c r="C2404" t="s">
        <v>188</v>
      </c>
      <c r="D2404" t="s">
        <v>189</v>
      </c>
      <c r="E2404" t="s">
        <v>568</v>
      </c>
      <c r="F2404">
        <v>569356</v>
      </c>
    </row>
    <row r="2405" spans="1:6" x14ac:dyDescent="0.25">
      <c r="A2405" t="s">
        <v>286</v>
      </c>
      <c r="B2405" t="s">
        <v>176</v>
      </c>
      <c r="C2405" t="s">
        <v>188</v>
      </c>
      <c r="D2405" t="s">
        <v>189</v>
      </c>
      <c r="E2405" t="s">
        <v>568</v>
      </c>
      <c r="F2405">
        <v>569356</v>
      </c>
    </row>
    <row r="2406" spans="1:6" x14ac:dyDescent="0.25">
      <c r="A2406" t="s">
        <v>286</v>
      </c>
      <c r="B2406" t="s">
        <v>176</v>
      </c>
      <c r="C2406" t="s">
        <v>188</v>
      </c>
      <c r="D2406" t="s">
        <v>189</v>
      </c>
      <c r="E2406" t="s">
        <v>569</v>
      </c>
      <c r="F2406">
        <v>569356</v>
      </c>
    </row>
    <row r="2407" spans="1:6" x14ac:dyDescent="0.25">
      <c r="A2407" t="s">
        <v>286</v>
      </c>
      <c r="B2407" t="s">
        <v>176</v>
      </c>
      <c r="C2407" t="s">
        <v>188</v>
      </c>
      <c r="D2407" t="s">
        <v>189</v>
      </c>
      <c r="E2407" t="s">
        <v>568</v>
      </c>
      <c r="F2407">
        <v>569356</v>
      </c>
    </row>
    <row r="2408" spans="1:6" x14ac:dyDescent="0.25">
      <c r="A2408" t="s">
        <v>286</v>
      </c>
      <c r="B2408" t="s">
        <v>176</v>
      </c>
      <c r="C2408" t="s">
        <v>188</v>
      </c>
      <c r="D2408" t="s">
        <v>189</v>
      </c>
      <c r="E2408" t="s">
        <v>568</v>
      </c>
      <c r="F2408">
        <v>569356</v>
      </c>
    </row>
    <row r="2409" spans="1:6" x14ac:dyDescent="0.25">
      <c r="A2409" t="s">
        <v>286</v>
      </c>
      <c r="B2409" t="s">
        <v>176</v>
      </c>
      <c r="C2409" t="s">
        <v>188</v>
      </c>
      <c r="D2409" t="s">
        <v>189</v>
      </c>
      <c r="E2409" t="s">
        <v>568</v>
      </c>
      <c r="F2409">
        <v>569356</v>
      </c>
    </row>
    <row r="2410" spans="1:6" x14ac:dyDescent="0.25">
      <c r="A2410" t="s">
        <v>286</v>
      </c>
      <c r="B2410" t="s">
        <v>176</v>
      </c>
      <c r="C2410" t="s">
        <v>188</v>
      </c>
      <c r="D2410" t="s">
        <v>189</v>
      </c>
      <c r="E2410" t="s">
        <v>568</v>
      </c>
      <c r="F2410">
        <v>569356</v>
      </c>
    </row>
    <row r="2411" spans="1:6" x14ac:dyDescent="0.25">
      <c r="A2411" t="s">
        <v>286</v>
      </c>
      <c r="B2411" t="s">
        <v>176</v>
      </c>
      <c r="C2411" t="s">
        <v>188</v>
      </c>
      <c r="D2411" t="s">
        <v>189</v>
      </c>
      <c r="E2411" t="s">
        <v>568</v>
      </c>
      <c r="F2411">
        <v>569356</v>
      </c>
    </row>
    <row r="2412" spans="1:6" x14ac:dyDescent="0.25">
      <c r="A2412" t="s">
        <v>286</v>
      </c>
      <c r="B2412" t="s">
        <v>176</v>
      </c>
      <c r="C2412" t="s">
        <v>188</v>
      </c>
      <c r="D2412" t="s">
        <v>189</v>
      </c>
      <c r="E2412" t="s">
        <v>568</v>
      </c>
      <c r="F2412">
        <v>569356</v>
      </c>
    </row>
    <row r="2413" spans="1:6" x14ac:dyDescent="0.25">
      <c r="A2413" t="s">
        <v>286</v>
      </c>
      <c r="B2413" t="s">
        <v>176</v>
      </c>
      <c r="C2413" t="s">
        <v>188</v>
      </c>
      <c r="D2413" t="s">
        <v>189</v>
      </c>
      <c r="E2413" t="s">
        <v>568</v>
      </c>
      <c r="F2413">
        <v>569356</v>
      </c>
    </row>
    <row r="2414" spans="1:6" x14ac:dyDescent="0.25">
      <c r="A2414" t="s">
        <v>286</v>
      </c>
      <c r="B2414" t="s">
        <v>176</v>
      </c>
      <c r="C2414" t="s">
        <v>188</v>
      </c>
      <c r="D2414" t="s">
        <v>189</v>
      </c>
      <c r="E2414" t="s">
        <v>568</v>
      </c>
      <c r="F2414">
        <v>569356</v>
      </c>
    </row>
    <row r="2415" spans="1:6" x14ac:dyDescent="0.25">
      <c r="A2415" t="s">
        <v>286</v>
      </c>
      <c r="B2415" t="s">
        <v>176</v>
      </c>
      <c r="C2415" t="s">
        <v>188</v>
      </c>
      <c r="D2415" t="s">
        <v>189</v>
      </c>
      <c r="E2415" t="s">
        <v>568</v>
      </c>
      <c r="F2415">
        <v>569356</v>
      </c>
    </row>
    <row r="2416" spans="1:6" x14ac:dyDescent="0.25">
      <c r="A2416" t="s">
        <v>286</v>
      </c>
      <c r="B2416" t="s">
        <v>176</v>
      </c>
      <c r="C2416" t="s">
        <v>188</v>
      </c>
      <c r="D2416" t="s">
        <v>189</v>
      </c>
      <c r="E2416" t="s">
        <v>568</v>
      </c>
      <c r="F2416">
        <v>569356</v>
      </c>
    </row>
    <row r="2417" spans="1:6" x14ac:dyDescent="0.25">
      <c r="A2417" t="s">
        <v>292</v>
      </c>
      <c r="B2417" t="s">
        <v>176</v>
      </c>
      <c r="C2417" t="s">
        <v>188</v>
      </c>
      <c r="D2417" t="s">
        <v>189</v>
      </c>
      <c r="E2417" t="s">
        <v>568</v>
      </c>
      <c r="F2417">
        <v>569356</v>
      </c>
    </row>
    <row r="2418" spans="1:6" x14ac:dyDescent="0.25">
      <c r="A2418" t="s">
        <v>286</v>
      </c>
      <c r="B2418" t="s">
        <v>176</v>
      </c>
      <c r="C2418" t="s">
        <v>188</v>
      </c>
      <c r="D2418" t="s">
        <v>189</v>
      </c>
      <c r="E2418" t="s">
        <v>568</v>
      </c>
      <c r="F2418">
        <v>569356</v>
      </c>
    </row>
    <row r="2419" spans="1:6" x14ac:dyDescent="0.25">
      <c r="A2419" t="s">
        <v>286</v>
      </c>
      <c r="B2419" t="s">
        <v>176</v>
      </c>
      <c r="C2419" t="s">
        <v>188</v>
      </c>
      <c r="D2419" t="s">
        <v>189</v>
      </c>
      <c r="E2419" t="s">
        <v>568</v>
      </c>
      <c r="F2419">
        <v>569356</v>
      </c>
    </row>
    <row r="2420" spans="1:6" x14ac:dyDescent="0.25">
      <c r="A2420" t="s">
        <v>286</v>
      </c>
      <c r="B2420" t="s">
        <v>176</v>
      </c>
      <c r="C2420" t="s">
        <v>188</v>
      </c>
      <c r="D2420" t="s">
        <v>189</v>
      </c>
      <c r="E2420" t="s">
        <v>568</v>
      </c>
      <c r="F2420">
        <v>569356</v>
      </c>
    </row>
    <row r="2421" spans="1:6" x14ac:dyDescent="0.25">
      <c r="A2421" t="s">
        <v>286</v>
      </c>
      <c r="B2421" t="s">
        <v>176</v>
      </c>
      <c r="C2421" t="s">
        <v>188</v>
      </c>
      <c r="D2421" t="s">
        <v>189</v>
      </c>
      <c r="E2421" t="s">
        <v>568</v>
      </c>
      <c r="F2421">
        <v>569356</v>
      </c>
    </row>
    <row r="2422" spans="1:6" x14ac:dyDescent="0.25">
      <c r="A2422" t="s">
        <v>286</v>
      </c>
      <c r="B2422" t="s">
        <v>176</v>
      </c>
      <c r="C2422" t="s">
        <v>188</v>
      </c>
      <c r="D2422" t="s">
        <v>189</v>
      </c>
      <c r="E2422" t="s">
        <v>568</v>
      </c>
      <c r="F2422">
        <v>569356</v>
      </c>
    </row>
    <row r="2423" spans="1:6" x14ac:dyDescent="0.25">
      <c r="A2423" t="s">
        <v>286</v>
      </c>
      <c r="B2423" t="s">
        <v>176</v>
      </c>
      <c r="C2423" t="s">
        <v>188</v>
      </c>
      <c r="D2423" t="s">
        <v>189</v>
      </c>
      <c r="E2423" t="s">
        <v>568</v>
      </c>
      <c r="F2423">
        <v>569356</v>
      </c>
    </row>
    <row r="2424" spans="1:6" x14ac:dyDescent="0.25">
      <c r="A2424" t="s">
        <v>286</v>
      </c>
      <c r="B2424" t="s">
        <v>176</v>
      </c>
      <c r="C2424" t="s">
        <v>188</v>
      </c>
      <c r="D2424" t="s">
        <v>189</v>
      </c>
      <c r="E2424" t="s">
        <v>568</v>
      </c>
      <c r="F2424">
        <v>569356</v>
      </c>
    </row>
    <row r="2425" spans="1:6" x14ac:dyDescent="0.25">
      <c r="A2425" t="s">
        <v>286</v>
      </c>
      <c r="B2425" t="s">
        <v>176</v>
      </c>
      <c r="C2425" t="s">
        <v>188</v>
      </c>
      <c r="D2425" t="s">
        <v>189</v>
      </c>
      <c r="E2425" t="s">
        <v>568</v>
      </c>
      <c r="F2425">
        <v>569356</v>
      </c>
    </row>
    <row r="2426" spans="1:6" x14ac:dyDescent="0.25">
      <c r="A2426" t="s">
        <v>286</v>
      </c>
      <c r="B2426" t="s">
        <v>176</v>
      </c>
      <c r="C2426" t="s">
        <v>188</v>
      </c>
      <c r="D2426" t="s">
        <v>189</v>
      </c>
      <c r="E2426" t="s">
        <v>568</v>
      </c>
      <c r="F2426">
        <v>569356</v>
      </c>
    </row>
    <row r="2427" spans="1:6" x14ac:dyDescent="0.25">
      <c r="A2427" t="s">
        <v>286</v>
      </c>
      <c r="B2427" t="s">
        <v>176</v>
      </c>
      <c r="C2427" t="s">
        <v>188</v>
      </c>
      <c r="D2427" t="s">
        <v>189</v>
      </c>
      <c r="E2427" t="s">
        <v>568</v>
      </c>
      <c r="F2427">
        <v>569356</v>
      </c>
    </row>
    <row r="2428" spans="1:6" x14ac:dyDescent="0.25">
      <c r="A2428" t="s">
        <v>290</v>
      </c>
      <c r="B2428" t="s">
        <v>176</v>
      </c>
      <c r="C2428" t="s">
        <v>188</v>
      </c>
      <c r="D2428" t="s">
        <v>189</v>
      </c>
      <c r="E2428" t="s">
        <v>568</v>
      </c>
      <c r="F2428">
        <v>569356</v>
      </c>
    </row>
    <row r="2429" spans="1:6" x14ac:dyDescent="0.25">
      <c r="A2429" t="s">
        <v>286</v>
      </c>
      <c r="B2429" t="s">
        <v>176</v>
      </c>
      <c r="C2429" t="s">
        <v>188</v>
      </c>
      <c r="D2429" t="s">
        <v>189</v>
      </c>
      <c r="E2429" t="s">
        <v>568</v>
      </c>
      <c r="F2429">
        <v>569356</v>
      </c>
    </row>
    <row r="2430" spans="1:6" x14ac:dyDescent="0.25">
      <c r="A2430" t="s">
        <v>286</v>
      </c>
      <c r="B2430" t="s">
        <v>176</v>
      </c>
      <c r="C2430" t="s">
        <v>188</v>
      </c>
      <c r="D2430" t="s">
        <v>189</v>
      </c>
      <c r="E2430" t="s">
        <v>568</v>
      </c>
      <c r="F2430">
        <v>569356</v>
      </c>
    </row>
    <row r="2431" spans="1:6" x14ac:dyDescent="0.25">
      <c r="A2431" t="s">
        <v>286</v>
      </c>
      <c r="B2431" t="s">
        <v>176</v>
      </c>
      <c r="C2431" t="s">
        <v>188</v>
      </c>
      <c r="D2431" t="s">
        <v>189</v>
      </c>
      <c r="E2431" t="s">
        <v>568</v>
      </c>
      <c r="F2431">
        <v>569356</v>
      </c>
    </row>
    <row r="2432" spans="1:6" x14ac:dyDescent="0.25">
      <c r="A2432" t="s">
        <v>286</v>
      </c>
      <c r="B2432" t="s">
        <v>176</v>
      </c>
      <c r="C2432" t="s">
        <v>188</v>
      </c>
      <c r="D2432" t="s">
        <v>189</v>
      </c>
      <c r="E2432" t="s">
        <v>568</v>
      </c>
      <c r="F2432">
        <v>569356</v>
      </c>
    </row>
    <row r="2433" spans="1:6" x14ac:dyDescent="0.25">
      <c r="A2433" t="s">
        <v>286</v>
      </c>
      <c r="B2433" t="s">
        <v>176</v>
      </c>
      <c r="C2433" t="s">
        <v>188</v>
      </c>
      <c r="D2433" t="s">
        <v>189</v>
      </c>
      <c r="E2433" t="s">
        <v>568</v>
      </c>
      <c r="F2433">
        <v>569356</v>
      </c>
    </row>
    <row r="2434" spans="1:6" x14ac:dyDescent="0.25">
      <c r="A2434" t="s">
        <v>288</v>
      </c>
      <c r="B2434" t="s">
        <v>176</v>
      </c>
      <c r="C2434" t="s">
        <v>188</v>
      </c>
      <c r="D2434" t="s">
        <v>189</v>
      </c>
      <c r="E2434" t="s">
        <v>568</v>
      </c>
      <c r="F2434">
        <v>569356</v>
      </c>
    </row>
    <row r="2435" spans="1:6" x14ac:dyDescent="0.25">
      <c r="A2435" t="s">
        <v>286</v>
      </c>
      <c r="B2435" t="s">
        <v>176</v>
      </c>
      <c r="C2435" t="s">
        <v>188</v>
      </c>
      <c r="D2435" t="s">
        <v>189</v>
      </c>
      <c r="E2435" t="s">
        <v>568</v>
      </c>
      <c r="F2435">
        <v>569356</v>
      </c>
    </row>
    <row r="2436" spans="1:6" x14ac:dyDescent="0.25">
      <c r="A2436" t="s">
        <v>286</v>
      </c>
      <c r="B2436" t="s">
        <v>176</v>
      </c>
      <c r="C2436" t="s">
        <v>188</v>
      </c>
      <c r="D2436" t="s">
        <v>189</v>
      </c>
      <c r="E2436" t="s">
        <v>568</v>
      </c>
      <c r="F2436">
        <v>569356</v>
      </c>
    </row>
    <row r="2437" spans="1:6" x14ac:dyDescent="0.25">
      <c r="A2437" t="s">
        <v>286</v>
      </c>
      <c r="B2437" t="s">
        <v>176</v>
      </c>
      <c r="C2437" t="s">
        <v>188</v>
      </c>
      <c r="D2437" t="s">
        <v>189</v>
      </c>
      <c r="E2437" t="s">
        <v>568</v>
      </c>
      <c r="F2437">
        <v>569356</v>
      </c>
    </row>
    <row r="2438" spans="1:6" x14ac:dyDescent="0.25">
      <c r="A2438" t="s">
        <v>286</v>
      </c>
      <c r="B2438" t="s">
        <v>176</v>
      </c>
      <c r="C2438" t="s">
        <v>188</v>
      </c>
      <c r="D2438" t="s">
        <v>189</v>
      </c>
      <c r="E2438" t="s">
        <v>568</v>
      </c>
      <c r="F2438">
        <v>569356</v>
      </c>
    </row>
    <row r="2439" spans="1:6" x14ac:dyDescent="0.25">
      <c r="A2439" t="s">
        <v>286</v>
      </c>
      <c r="B2439" t="s">
        <v>176</v>
      </c>
      <c r="C2439" t="s">
        <v>188</v>
      </c>
      <c r="D2439" t="s">
        <v>189</v>
      </c>
      <c r="E2439" t="s">
        <v>568</v>
      </c>
      <c r="F2439">
        <v>569356</v>
      </c>
    </row>
    <row r="2440" spans="1:6" x14ac:dyDescent="0.25">
      <c r="A2440" t="s">
        <v>286</v>
      </c>
      <c r="B2440" t="s">
        <v>176</v>
      </c>
      <c r="C2440" t="s">
        <v>188</v>
      </c>
      <c r="D2440" t="s">
        <v>189</v>
      </c>
      <c r="E2440" t="s">
        <v>568</v>
      </c>
      <c r="F2440">
        <v>569356</v>
      </c>
    </row>
    <row r="2441" spans="1:6" x14ac:dyDescent="0.25">
      <c r="A2441" t="s">
        <v>286</v>
      </c>
      <c r="B2441" t="s">
        <v>176</v>
      </c>
      <c r="C2441" t="s">
        <v>188</v>
      </c>
      <c r="D2441" t="s">
        <v>189</v>
      </c>
      <c r="E2441" t="s">
        <v>568</v>
      </c>
      <c r="F2441">
        <v>569356</v>
      </c>
    </row>
    <row r="2442" spans="1:6" x14ac:dyDescent="0.25">
      <c r="A2442" t="s">
        <v>286</v>
      </c>
      <c r="B2442" t="s">
        <v>176</v>
      </c>
      <c r="C2442" t="s">
        <v>188</v>
      </c>
      <c r="D2442" t="s">
        <v>189</v>
      </c>
      <c r="E2442" t="s">
        <v>568</v>
      </c>
      <c r="F2442">
        <v>569356</v>
      </c>
    </row>
    <row r="2443" spans="1:6" x14ac:dyDescent="0.25">
      <c r="A2443" t="s">
        <v>288</v>
      </c>
      <c r="B2443" t="s">
        <v>176</v>
      </c>
      <c r="C2443" t="s">
        <v>188</v>
      </c>
      <c r="D2443" t="s">
        <v>189</v>
      </c>
      <c r="E2443" t="s">
        <v>568</v>
      </c>
      <c r="F2443">
        <v>569356</v>
      </c>
    </row>
    <row r="2444" spans="1:6" x14ac:dyDescent="0.25">
      <c r="A2444" t="s">
        <v>286</v>
      </c>
      <c r="B2444" t="s">
        <v>176</v>
      </c>
      <c r="C2444" t="s">
        <v>188</v>
      </c>
      <c r="D2444" t="s">
        <v>189</v>
      </c>
      <c r="E2444" t="s">
        <v>568</v>
      </c>
      <c r="F2444">
        <v>569356</v>
      </c>
    </row>
    <row r="2445" spans="1:6" x14ac:dyDescent="0.25">
      <c r="A2445" t="s">
        <v>286</v>
      </c>
      <c r="B2445" t="s">
        <v>176</v>
      </c>
      <c r="C2445" t="s">
        <v>188</v>
      </c>
      <c r="D2445" t="s">
        <v>189</v>
      </c>
      <c r="E2445" t="s">
        <v>568</v>
      </c>
      <c r="F2445">
        <v>569356</v>
      </c>
    </row>
    <row r="2446" spans="1:6" x14ac:dyDescent="0.25">
      <c r="A2446" t="s">
        <v>286</v>
      </c>
      <c r="B2446" t="s">
        <v>176</v>
      </c>
      <c r="C2446" t="s">
        <v>188</v>
      </c>
      <c r="D2446" t="s">
        <v>189</v>
      </c>
      <c r="E2446" t="s">
        <v>568</v>
      </c>
      <c r="F2446">
        <v>569356</v>
      </c>
    </row>
    <row r="2447" spans="1:6" x14ac:dyDescent="0.25">
      <c r="A2447" t="s">
        <v>286</v>
      </c>
      <c r="B2447" t="s">
        <v>176</v>
      </c>
      <c r="C2447" t="s">
        <v>188</v>
      </c>
      <c r="D2447" t="s">
        <v>189</v>
      </c>
      <c r="E2447" t="s">
        <v>568</v>
      </c>
      <c r="F2447">
        <v>569356</v>
      </c>
    </row>
    <row r="2448" spans="1:6" x14ac:dyDescent="0.25">
      <c r="A2448" t="s">
        <v>286</v>
      </c>
      <c r="B2448" t="s">
        <v>176</v>
      </c>
      <c r="C2448" t="s">
        <v>188</v>
      </c>
      <c r="D2448" t="s">
        <v>189</v>
      </c>
      <c r="E2448" t="s">
        <v>568</v>
      </c>
      <c r="F2448">
        <v>569356</v>
      </c>
    </row>
    <row r="2449" spans="1:6" x14ac:dyDescent="0.25">
      <c r="A2449" t="s">
        <v>286</v>
      </c>
      <c r="B2449" t="s">
        <v>176</v>
      </c>
      <c r="C2449" t="s">
        <v>188</v>
      </c>
      <c r="D2449" t="s">
        <v>189</v>
      </c>
      <c r="E2449" t="s">
        <v>568</v>
      </c>
      <c r="F2449">
        <v>569356</v>
      </c>
    </row>
    <row r="2450" spans="1:6" x14ac:dyDescent="0.25">
      <c r="A2450" t="s">
        <v>286</v>
      </c>
      <c r="B2450" t="s">
        <v>176</v>
      </c>
      <c r="C2450" t="s">
        <v>188</v>
      </c>
      <c r="D2450" t="s">
        <v>189</v>
      </c>
      <c r="E2450" t="s">
        <v>568</v>
      </c>
      <c r="F2450">
        <v>569356</v>
      </c>
    </row>
    <row r="2451" spans="1:6" x14ac:dyDescent="0.25">
      <c r="A2451" t="s">
        <v>286</v>
      </c>
      <c r="B2451" t="s">
        <v>176</v>
      </c>
      <c r="C2451" t="s">
        <v>188</v>
      </c>
      <c r="D2451" t="s">
        <v>189</v>
      </c>
      <c r="E2451" t="s">
        <v>568</v>
      </c>
      <c r="F2451">
        <v>569356</v>
      </c>
    </row>
    <row r="2452" spans="1:6" x14ac:dyDescent="0.25">
      <c r="A2452" t="s">
        <v>286</v>
      </c>
      <c r="B2452" t="s">
        <v>176</v>
      </c>
      <c r="C2452" t="s">
        <v>188</v>
      </c>
      <c r="D2452" t="s">
        <v>189</v>
      </c>
      <c r="E2452" t="s">
        <v>568</v>
      </c>
      <c r="F2452">
        <v>569356</v>
      </c>
    </row>
    <row r="2453" spans="1:6" x14ac:dyDescent="0.25">
      <c r="A2453" t="s">
        <v>286</v>
      </c>
      <c r="B2453" t="s">
        <v>176</v>
      </c>
      <c r="C2453" t="s">
        <v>188</v>
      </c>
      <c r="D2453" t="s">
        <v>189</v>
      </c>
      <c r="E2453" t="s">
        <v>568</v>
      </c>
      <c r="F2453">
        <v>569356</v>
      </c>
    </row>
    <row r="2454" spans="1:6" x14ac:dyDescent="0.25">
      <c r="A2454" t="s">
        <v>286</v>
      </c>
      <c r="B2454" t="s">
        <v>176</v>
      </c>
      <c r="C2454" t="s">
        <v>188</v>
      </c>
      <c r="D2454" t="s">
        <v>189</v>
      </c>
      <c r="E2454" t="s">
        <v>568</v>
      </c>
      <c r="F2454">
        <v>569356</v>
      </c>
    </row>
    <row r="2455" spans="1:6" x14ac:dyDescent="0.25">
      <c r="A2455" t="s">
        <v>286</v>
      </c>
      <c r="B2455" t="s">
        <v>176</v>
      </c>
      <c r="C2455" t="s">
        <v>188</v>
      </c>
      <c r="D2455" t="s">
        <v>189</v>
      </c>
      <c r="E2455" t="s">
        <v>568</v>
      </c>
      <c r="F2455">
        <v>569356</v>
      </c>
    </row>
    <row r="2456" spans="1:6" x14ac:dyDescent="0.25">
      <c r="A2456" t="s">
        <v>286</v>
      </c>
      <c r="B2456" t="s">
        <v>176</v>
      </c>
      <c r="C2456" t="s">
        <v>188</v>
      </c>
      <c r="D2456" t="s">
        <v>189</v>
      </c>
      <c r="E2456" t="s">
        <v>568</v>
      </c>
      <c r="F2456">
        <v>569356</v>
      </c>
    </row>
    <row r="2457" spans="1:6" x14ac:dyDescent="0.25">
      <c r="A2457" t="s">
        <v>286</v>
      </c>
      <c r="B2457" t="s">
        <v>176</v>
      </c>
      <c r="C2457" t="s">
        <v>188</v>
      </c>
      <c r="D2457" t="s">
        <v>189</v>
      </c>
      <c r="E2457" t="s">
        <v>568</v>
      </c>
      <c r="F2457">
        <v>569356</v>
      </c>
    </row>
    <row r="2458" spans="1:6" x14ac:dyDescent="0.25">
      <c r="A2458" t="s">
        <v>286</v>
      </c>
      <c r="B2458" t="s">
        <v>176</v>
      </c>
      <c r="C2458" t="s">
        <v>188</v>
      </c>
      <c r="D2458" t="s">
        <v>189</v>
      </c>
      <c r="E2458" t="s">
        <v>568</v>
      </c>
      <c r="F2458">
        <v>569356</v>
      </c>
    </row>
    <row r="2459" spans="1:6" x14ac:dyDescent="0.25">
      <c r="A2459" t="s">
        <v>286</v>
      </c>
      <c r="B2459" t="s">
        <v>176</v>
      </c>
      <c r="C2459" t="s">
        <v>188</v>
      </c>
      <c r="D2459" t="s">
        <v>189</v>
      </c>
      <c r="E2459" t="s">
        <v>568</v>
      </c>
      <c r="F2459">
        <v>569356</v>
      </c>
    </row>
    <row r="2460" spans="1:6" x14ac:dyDescent="0.25">
      <c r="A2460" t="s">
        <v>286</v>
      </c>
      <c r="B2460" t="s">
        <v>176</v>
      </c>
      <c r="C2460" t="s">
        <v>188</v>
      </c>
      <c r="D2460" t="s">
        <v>189</v>
      </c>
      <c r="E2460" t="s">
        <v>568</v>
      </c>
      <c r="F2460">
        <v>569356</v>
      </c>
    </row>
    <row r="2461" spans="1:6" x14ac:dyDescent="0.25">
      <c r="A2461" t="s">
        <v>286</v>
      </c>
      <c r="B2461" t="s">
        <v>176</v>
      </c>
      <c r="C2461" t="s">
        <v>188</v>
      </c>
      <c r="D2461" t="s">
        <v>189</v>
      </c>
      <c r="E2461" t="s">
        <v>568</v>
      </c>
      <c r="F2461">
        <v>569356</v>
      </c>
    </row>
    <row r="2462" spans="1:6" x14ac:dyDescent="0.25">
      <c r="A2462" t="s">
        <v>286</v>
      </c>
      <c r="B2462" t="s">
        <v>176</v>
      </c>
      <c r="C2462" t="s">
        <v>188</v>
      </c>
      <c r="D2462" t="s">
        <v>189</v>
      </c>
      <c r="E2462" t="s">
        <v>568</v>
      </c>
      <c r="F2462">
        <v>569356</v>
      </c>
    </row>
    <row r="2463" spans="1:6" x14ac:dyDescent="0.25">
      <c r="A2463" t="s">
        <v>286</v>
      </c>
      <c r="B2463" t="s">
        <v>176</v>
      </c>
      <c r="C2463" t="s">
        <v>188</v>
      </c>
      <c r="D2463" t="s">
        <v>189</v>
      </c>
      <c r="E2463" t="s">
        <v>568</v>
      </c>
      <c r="F2463">
        <v>569356</v>
      </c>
    </row>
    <row r="2464" spans="1:6" x14ac:dyDescent="0.25">
      <c r="A2464" t="s">
        <v>288</v>
      </c>
      <c r="B2464" t="s">
        <v>176</v>
      </c>
      <c r="C2464" t="s">
        <v>188</v>
      </c>
      <c r="D2464" t="s">
        <v>189</v>
      </c>
      <c r="E2464" t="s">
        <v>568</v>
      </c>
      <c r="F2464">
        <v>569356</v>
      </c>
    </row>
    <row r="2465" spans="1:6" x14ac:dyDescent="0.25">
      <c r="A2465" t="s">
        <v>286</v>
      </c>
      <c r="B2465" t="s">
        <v>176</v>
      </c>
      <c r="C2465" t="s">
        <v>188</v>
      </c>
      <c r="D2465" t="s">
        <v>189</v>
      </c>
      <c r="E2465" t="s">
        <v>568</v>
      </c>
      <c r="F2465">
        <v>569356</v>
      </c>
    </row>
    <row r="2466" spans="1:6" x14ac:dyDescent="0.25">
      <c r="A2466" t="s">
        <v>286</v>
      </c>
      <c r="B2466" t="s">
        <v>176</v>
      </c>
      <c r="C2466" t="s">
        <v>188</v>
      </c>
      <c r="D2466" t="s">
        <v>189</v>
      </c>
      <c r="E2466" t="s">
        <v>568</v>
      </c>
      <c r="F2466">
        <v>569356</v>
      </c>
    </row>
    <row r="2467" spans="1:6" x14ac:dyDescent="0.25">
      <c r="A2467" t="s">
        <v>286</v>
      </c>
      <c r="B2467" t="s">
        <v>176</v>
      </c>
      <c r="C2467" t="s">
        <v>188</v>
      </c>
      <c r="D2467" t="s">
        <v>189</v>
      </c>
      <c r="E2467" t="s">
        <v>568</v>
      </c>
      <c r="F2467">
        <v>569356</v>
      </c>
    </row>
    <row r="2468" spans="1:6" x14ac:dyDescent="0.25">
      <c r="A2468" t="s">
        <v>290</v>
      </c>
      <c r="B2468" t="s">
        <v>176</v>
      </c>
      <c r="C2468" t="s">
        <v>188</v>
      </c>
      <c r="D2468" t="s">
        <v>189</v>
      </c>
      <c r="E2468" t="s">
        <v>568</v>
      </c>
      <c r="F2468">
        <v>569356</v>
      </c>
    </row>
    <row r="2469" spans="1:6" x14ac:dyDescent="0.25">
      <c r="A2469" t="s">
        <v>290</v>
      </c>
      <c r="B2469" t="s">
        <v>176</v>
      </c>
      <c r="C2469" t="s">
        <v>188</v>
      </c>
      <c r="D2469" t="s">
        <v>189</v>
      </c>
      <c r="E2469" t="s">
        <v>568</v>
      </c>
      <c r="F2469">
        <v>569356</v>
      </c>
    </row>
    <row r="2470" spans="1:6" x14ac:dyDescent="0.25">
      <c r="A2470" t="s">
        <v>290</v>
      </c>
      <c r="B2470" t="s">
        <v>176</v>
      </c>
      <c r="C2470" t="s">
        <v>188</v>
      </c>
      <c r="D2470" t="s">
        <v>189</v>
      </c>
      <c r="E2470" t="s">
        <v>568</v>
      </c>
      <c r="F2470">
        <v>569356</v>
      </c>
    </row>
    <row r="2471" spans="1:6" x14ac:dyDescent="0.25">
      <c r="A2471" t="s">
        <v>290</v>
      </c>
      <c r="B2471" t="s">
        <v>176</v>
      </c>
      <c r="C2471" t="s">
        <v>188</v>
      </c>
      <c r="D2471" t="s">
        <v>189</v>
      </c>
      <c r="E2471" t="s">
        <v>568</v>
      </c>
      <c r="F2471">
        <v>569356</v>
      </c>
    </row>
    <row r="2472" spans="1:6" x14ac:dyDescent="0.25">
      <c r="A2472" t="s">
        <v>286</v>
      </c>
      <c r="B2472" t="s">
        <v>176</v>
      </c>
      <c r="C2472" t="s">
        <v>188</v>
      </c>
      <c r="D2472" t="s">
        <v>189</v>
      </c>
      <c r="E2472" t="s">
        <v>568</v>
      </c>
      <c r="F2472">
        <v>569356</v>
      </c>
    </row>
    <row r="2473" spans="1:6" x14ac:dyDescent="0.25">
      <c r="A2473" t="s">
        <v>286</v>
      </c>
      <c r="B2473" t="s">
        <v>176</v>
      </c>
      <c r="C2473" t="s">
        <v>188</v>
      </c>
      <c r="D2473" t="s">
        <v>189</v>
      </c>
      <c r="E2473" t="s">
        <v>568</v>
      </c>
      <c r="F2473">
        <v>569356</v>
      </c>
    </row>
    <row r="2474" spans="1:6" x14ac:dyDescent="0.25">
      <c r="A2474" t="s">
        <v>290</v>
      </c>
      <c r="B2474" t="s">
        <v>176</v>
      </c>
      <c r="C2474" t="s">
        <v>188</v>
      </c>
      <c r="D2474" t="s">
        <v>189</v>
      </c>
      <c r="E2474" t="s">
        <v>568</v>
      </c>
      <c r="F2474">
        <v>569356</v>
      </c>
    </row>
    <row r="2475" spans="1:6" x14ac:dyDescent="0.25">
      <c r="A2475" t="s">
        <v>290</v>
      </c>
      <c r="B2475" t="s">
        <v>176</v>
      </c>
      <c r="C2475" t="s">
        <v>188</v>
      </c>
      <c r="D2475" t="s">
        <v>189</v>
      </c>
      <c r="E2475" t="s">
        <v>568</v>
      </c>
      <c r="F2475">
        <v>569356</v>
      </c>
    </row>
    <row r="2476" spans="1:6" x14ac:dyDescent="0.25">
      <c r="A2476" t="s">
        <v>290</v>
      </c>
      <c r="B2476" t="s">
        <v>176</v>
      </c>
      <c r="C2476" t="s">
        <v>188</v>
      </c>
      <c r="D2476" t="s">
        <v>189</v>
      </c>
      <c r="E2476" t="s">
        <v>568</v>
      </c>
      <c r="F2476">
        <v>569356</v>
      </c>
    </row>
    <row r="2477" spans="1:6" x14ac:dyDescent="0.25">
      <c r="A2477" t="s">
        <v>290</v>
      </c>
      <c r="B2477" t="s">
        <v>176</v>
      </c>
      <c r="C2477" t="s">
        <v>188</v>
      </c>
      <c r="D2477" t="s">
        <v>189</v>
      </c>
      <c r="E2477" t="s">
        <v>568</v>
      </c>
      <c r="F2477">
        <v>569356</v>
      </c>
    </row>
    <row r="2478" spans="1:6" x14ac:dyDescent="0.25">
      <c r="A2478" t="s">
        <v>290</v>
      </c>
      <c r="B2478" t="s">
        <v>176</v>
      </c>
      <c r="C2478" t="s">
        <v>188</v>
      </c>
      <c r="D2478" t="s">
        <v>189</v>
      </c>
      <c r="E2478" t="s">
        <v>568</v>
      </c>
      <c r="F2478">
        <v>569356</v>
      </c>
    </row>
    <row r="2479" spans="1:6" x14ac:dyDescent="0.25">
      <c r="A2479" t="s">
        <v>290</v>
      </c>
      <c r="B2479" t="s">
        <v>176</v>
      </c>
      <c r="C2479" t="s">
        <v>188</v>
      </c>
      <c r="D2479" t="s">
        <v>189</v>
      </c>
      <c r="E2479" t="s">
        <v>568</v>
      </c>
      <c r="F2479">
        <v>569356</v>
      </c>
    </row>
    <row r="2480" spans="1:6" x14ac:dyDescent="0.25">
      <c r="A2480" t="s">
        <v>288</v>
      </c>
      <c r="B2480" t="s">
        <v>176</v>
      </c>
      <c r="C2480" t="s">
        <v>188</v>
      </c>
      <c r="D2480" t="s">
        <v>189</v>
      </c>
      <c r="E2480" t="s">
        <v>568</v>
      </c>
      <c r="F2480">
        <v>569356</v>
      </c>
    </row>
    <row r="2481" spans="1:6" x14ac:dyDescent="0.25">
      <c r="A2481" t="s">
        <v>286</v>
      </c>
      <c r="B2481" t="s">
        <v>176</v>
      </c>
      <c r="C2481" t="s">
        <v>188</v>
      </c>
      <c r="D2481" t="s">
        <v>189</v>
      </c>
      <c r="E2481" t="s">
        <v>568</v>
      </c>
      <c r="F2481">
        <v>569356</v>
      </c>
    </row>
    <row r="2482" spans="1:6" x14ac:dyDescent="0.25">
      <c r="A2482" t="s">
        <v>290</v>
      </c>
      <c r="B2482" t="s">
        <v>176</v>
      </c>
      <c r="C2482" t="s">
        <v>188</v>
      </c>
      <c r="D2482" t="s">
        <v>189</v>
      </c>
      <c r="E2482" t="s">
        <v>568</v>
      </c>
      <c r="F2482">
        <v>569356</v>
      </c>
    </row>
    <row r="2483" spans="1:6" x14ac:dyDescent="0.25">
      <c r="A2483" t="s">
        <v>290</v>
      </c>
      <c r="B2483" t="s">
        <v>176</v>
      </c>
      <c r="C2483" t="s">
        <v>188</v>
      </c>
      <c r="D2483" t="s">
        <v>189</v>
      </c>
      <c r="E2483" t="s">
        <v>568</v>
      </c>
      <c r="F2483">
        <v>569356</v>
      </c>
    </row>
    <row r="2484" spans="1:6" x14ac:dyDescent="0.25">
      <c r="A2484" t="s">
        <v>286</v>
      </c>
      <c r="B2484" t="s">
        <v>176</v>
      </c>
      <c r="C2484" t="s">
        <v>188</v>
      </c>
      <c r="D2484" t="s">
        <v>189</v>
      </c>
      <c r="E2484" t="s">
        <v>568</v>
      </c>
      <c r="F2484">
        <v>569356</v>
      </c>
    </row>
    <row r="2485" spans="1:6" x14ac:dyDescent="0.25">
      <c r="A2485" t="s">
        <v>286</v>
      </c>
      <c r="B2485" t="s">
        <v>176</v>
      </c>
      <c r="C2485" t="s">
        <v>188</v>
      </c>
      <c r="D2485" t="s">
        <v>189</v>
      </c>
      <c r="E2485" t="s">
        <v>568</v>
      </c>
      <c r="F2485">
        <v>569356</v>
      </c>
    </row>
    <row r="2486" spans="1:6" x14ac:dyDescent="0.25">
      <c r="A2486" t="s">
        <v>286</v>
      </c>
      <c r="B2486" t="s">
        <v>176</v>
      </c>
      <c r="C2486" t="s">
        <v>188</v>
      </c>
      <c r="D2486" t="s">
        <v>189</v>
      </c>
      <c r="E2486" t="s">
        <v>568</v>
      </c>
      <c r="F2486">
        <v>569356</v>
      </c>
    </row>
    <row r="2487" spans="1:6" x14ac:dyDescent="0.25">
      <c r="A2487" t="s">
        <v>290</v>
      </c>
      <c r="B2487" t="s">
        <v>176</v>
      </c>
      <c r="C2487" t="s">
        <v>188</v>
      </c>
      <c r="D2487" t="s">
        <v>189</v>
      </c>
      <c r="E2487" t="s">
        <v>568</v>
      </c>
      <c r="F2487">
        <v>569356</v>
      </c>
    </row>
    <row r="2488" spans="1:6" x14ac:dyDescent="0.25">
      <c r="A2488" t="s">
        <v>286</v>
      </c>
      <c r="B2488" t="s">
        <v>176</v>
      </c>
      <c r="C2488" t="s">
        <v>188</v>
      </c>
      <c r="D2488" t="s">
        <v>189</v>
      </c>
      <c r="E2488" t="s">
        <v>568</v>
      </c>
      <c r="F2488">
        <v>569356</v>
      </c>
    </row>
    <row r="2489" spans="1:6" x14ac:dyDescent="0.25">
      <c r="A2489" t="s">
        <v>290</v>
      </c>
      <c r="B2489" t="s">
        <v>176</v>
      </c>
      <c r="C2489" t="s">
        <v>188</v>
      </c>
      <c r="D2489" t="s">
        <v>189</v>
      </c>
      <c r="E2489" t="s">
        <v>568</v>
      </c>
      <c r="F2489">
        <v>569356</v>
      </c>
    </row>
    <row r="2490" spans="1:6" x14ac:dyDescent="0.25">
      <c r="A2490" t="s">
        <v>290</v>
      </c>
      <c r="B2490" t="s">
        <v>176</v>
      </c>
      <c r="C2490" t="s">
        <v>188</v>
      </c>
      <c r="D2490" t="s">
        <v>189</v>
      </c>
      <c r="E2490" t="s">
        <v>568</v>
      </c>
      <c r="F2490">
        <v>569356</v>
      </c>
    </row>
    <row r="2491" spans="1:6" x14ac:dyDescent="0.25">
      <c r="A2491" t="s">
        <v>290</v>
      </c>
      <c r="B2491" t="s">
        <v>176</v>
      </c>
      <c r="C2491" t="s">
        <v>188</v>
      </c>
      <c r="D2491" t="s">
        <v>189</v>
      </c>
      <c r="E2491" t="s">
        <v>568</v>
      </c>
      <c r="F2491">
        <v>569356</v>
      </c>
    </row>
    <row r="2492" spans="1:6" x14ac:dyDescent="0.25">
      <c r="A2492" t="s">
        <v>290</v>
      </c>
      <c r="B2492" t="s">
        <v>176</v>
      </c>
      <c r="C2492" t="s">
        <v>188</v>
      </c>
      <c r="D2492" t="s">
        <v>189</v>
      </c>
      <c r="E2492" t="s">
        <v>568</v>
      </c>
      <c r="F2492">
        <v>569356</v>
      </c>
    </row>
    <row r="2493" spans="1:6" x14ac:dyDescent="0.25">
      <c r="A2493" t="s">
        <v>290</v>
      </c>
      <c r="B2493" t="s">
        <v>176</v>
      </c>
      <c r="C2493" t="s">
        <v>188</v>
      </c>
      <c r="D2493" t="s">
        <v>189</v>
      </c>
      <c r="E2493" t="s">
        <v>568</v>
      </c>
      <c r="F2493">
        <v>569356</v>
      </c>
    </row>
    <row r="2494" spans="1:6" x14ac:dyDescent="0.25">
      <c r="A2494" t="s">
        <v>290</v>
      </c>
      <c r="B2494" t="s">
        <v>176</v>
      </c>
      <c r="C2494" t="s">
        <v>188</v>
      </c>
      <c r="D2494" t="s">
        <v>189</v>
      </c>
      <c r="E2494" t="s">
        <v>568</v>
      </c>
      <c r="F2494">
        <v>569356</v>
      </c>
    </row>
    <row r="2495" spans="1:6" x14ac:dyDescent="0.25">
      <c r="A2495" t="s">
        <v>290</v>
      </c>
      <c r="B2495" t="s">
        <v>176</v>
      </c>
      <c r="C2495" t="s">
        <v>188</v>
      </c>
      <c r="D2495" t="s">
        <v>189</v>
      </c>
      <c r="E2495" t="s">
        <v>568</v>
      </c>
      <c r="F2495">
        <v>569356</v>
      </c>
    </row>
    <row r="2496" spans="1:6" x14ac:dyDescent="0.25">
      <c r="A2496" t="s">
        <v>290</v>
      </c>
      <c r="B2496" t="s">
        <v>176</v>
      </c>
      <c r="C2496" t="s">
        <v>188</v>
      </c>
      <c r="D2496" t="s">
        <v>189</v>
      </c>
      <c r="E2496" t="s">
        <v>568</v>
      </c>
      <c r="F2496">
        <v>569356</v>
      </c>
    </row>
    <row r="2497" spans="1:6" x14ac:dyDescent="0.25">
      <c r="A2497" t="s">
        <v>290</v>
      </c>
      <c r="B2497" t="s">
        <v>176</v>
      </c>
      <c r="C2497" t="s">
        <v>188</v>
      </c>
      <c r="D2497" t="s">
        <v>189</v>
      </c>
      <c r="E2497" t="s">
        <v>568</v>
      </c>
      <c r="F2497">
        <v>569356</v>
      </c>
    </row>
    <row r="2498" spans="1:6" x14ac:dyDescent="0.25">
      <c r="A2498" t="s">
        <v>290</v>
      </c>
      <c r="B2498" t="s">
        <v>176</v>
      </c>
      <c r="C2498" t="s">
        <v>188</v>
      </c>
      <c r="D2498" t="s">
        <v>189</v>
      </c>
      <c r="E2498" t="s">
        <v>568</v>
      </c>
      <c r="F2498">
        <v>569356</v>
      </c>
    </row>
    <row r="2499" spans="1:6" x14ac:dyDescent="0.25">
      <c r="A2499" t="s">
        <v>286</v>
      </c>
      <c r="B2499" t="s">
        <v>176</v>
      </c>
      <c r="C2499" t="s">
        <v>188</v>
      </c>
      <c r="D2499" t="s">
        <v>189</v>
      </c>
      <c r="E2499" t="s">
        <v>568</v>
      </c>
      <c r="F2499">
        <v>569356</v>
      </c>
    </row>
    <row r="2500" spans="1:6" x14ac:dyDescent="0.25">
      <c r="A2500" t="s">
        <v>290</v>
      </c>
      <c r="B2500" t="s">
        <v>176</v>
      </c>
      <c r="C2500" t="s">
        <v>188</v>
      </c>
      <c r="D2500" t="s">
        <v>189</v>
      </c>
      <c r="E2500" t="s">
        <v>568</v>
      </c>
      <c r="F2500">
        <v>569356</v>
      </c>
    </row>
    <row r="2501" spans="1:6" x14ac:dyDescent="0.25">
      <c r="A2501" t="s">
        <v>290</v>
      </c>
      <c r="B2501" t="s">
        <v>176</v>
      </c>
      <c r="C2501" t="s">
        <v>188</v>
      </c>
      <c r="D2501" t="s">
        <v>189</v>
      </c>
      <c r="E2501" t="s">
        <v>568</v>
      </c>
      <c r="F2501">
        <v>569356</v>
      </c>
    </row>
    <row r="2502" spans="1:6" x14ac:dyDescent="0.25">
      <c r="A2502" t="s">
        <v>290</v>
      </c>
      <c r="B2502" t="s">
        <v>176</v>
      </c>
      <c r="C2502" t="s">
        <v>188</v>
      </c>
      <c r="D2502" t="s">
        <v>189</v>
      </c>
      <c r="E2502" t="s">
        <v>568</v>
      </c>
      <c r="F2502">
        <v>569356</v>
      </c>
    </row>
    <row r="2503" spans="1:6" x14ac:dyDescent="0.25">
      <c r="A2503" t="s">
        <v>286</v>
      </c>
      <c r="B2503" t="s">
        <v>176</v>
      </c>
      <c r="C2503" t="s">
        <v>188</v>
      </c>
      <c r="D2503" t="s">
        <v>189</v>
      </c>
      <c r="E2503" t="s">
        <v>568</v>
      </c>
      <c r="F2503">
        <v>569356</v>
      </c>
    </row>
    <row r="2504" spans="1:6" x14ac:dyDescent="0.25">
      <c r="A2504" t="s">
        <v>290</v>
      </c>
      <c r="B2504" t="s">
        <v>176</v>
      </c>
      <c r="C2504" t="s">
        <v>188</v>
      </c>
      <c r="D2504" t="s">
        <v>189</v>
      </c>
      <c r="E2504" t="s">
        <v>568</v>
      </c>
      <c r="F2504">
        <v>569356</v>
      </c>
    </row>
    <row r="2505" spans="1:6" x14ac:dyDescent="0.25">
      <c r="A2505" t="s">
        <v>290</v>
      </c>
      <c r="B2505" t="s">
        <v>176</v>
      </c>
      <c r="C2505" t="s">
        <v>188</v>
      </c>
      <c r="D2505" t="s">
        <v>189</v>
      </c>
      <c r="E2505" t="s">
        <v>568</v>
      </c>
      <c r="F2505">
        <v>569356</v>
      </c>
    </row>
    <row r="2506" spans="1:6" x14ac:dyDescent="0.25">
      <c r="A2506" t="s">
        <v>290</v>
      </c>
      <c r="B2506" t="s">
        <v>176</v>
      </c>
      <c r="C2506" t="s">
        <v>188</v>
      </c>
      <c r="D2506" t="s">
        <v>189</v>
      </c>
      <c r="E2506" t="s">
        <v>568</v>
      </c>
      <c r="F2506">
        <v>569356</v>
      </c>
    </row>
    <row r="2507" spans="1:6" x14ac:dyDescent="0.25">
      <c r="A2507" t="s">
        <v>290</v>
      </c>
      <c r="B2507" t="s">
        <v>176</v>
      </c>
      <c r="C2507" t="s">
        <v>188</v>
      </c>
      <c r="D2507" t="s">
        <v>189</v>
      </c>
      <c r="E2507" t="s">
        <v>568</v>
      </c>
      <c r="F2507">
        <v>569356</v>
      </c>
    </row>
    <row r="2508" spans="1:6" x14ac:dyDescent="0.25">
      <c r="A2508" t="s">
        <v>286</v>
      </c>
      <c r="B2508" t="s">
        <v>176</v>
      </c>
      <c r="C2508" t="s">
        <v>188</v>
      </c>
      <c r="D2508" t="s">
        <v>189</v>
      </c>
      <c r="E2508" t="s">
        <v>568</v>
      </c>
      <c r="F2508">
        <v>569356</v>
      </c>
    </row>
    <row r="2509" spans="1:6" x14ac:dyDescent="0.25">
      <c r="A2509" t="s">
        <v>290</v>
      </c>
      <c r="B2509" t="s">
        <v>176</v>
      </c>
      <c r="C2509" t="s">
        <v>188</v>
      </c>
      <c r="D2509" t="s">
        <v>189</v>
      </c>
      <c r="E2509" t="s">
        <v>568</v>
      </c>
      <c r="F2509">
        <v>569356</v>
      </c>
    </row>
    <row r="2510" spans="1:6" x14ac:dyDescent="0.25">
      <c r="A2510" t="s">
        <v>286</v>
      </c>
      <c r="B2510" t="s">
        <v>176</v>
      </c>
      <c r="C2510" t="s">
        <v>188</v>
      </c>
      <c r="D2510" t="s">
        <v>189</v>
      </c>
      <c r="E2510" t="s">
        <v>568</v>
      </c>
      <c r="F2510">
        <v>569356</v>
      </c>
    </row>
    <row r="2511" spans="1:6" x14ac:dyDescent="0.25">
      <c r="A2511" t="s">
        <v>290</v>
      </c>
      <c r="B2511" t="s">
        <v>176</v>
      </c>
      <c r="C2511" t="s">
        <v>188</v>
      </c>
      <c r="D2511" t="s">
        <v>189</v>
      </c>
      <c r="E2511" t="s">
        <v>568</v>
      </c>
      <c r="F2511">
        <v>569356</v>
      </c>
    </row>
    <row r="2512" spans="1:6" x14ac:dyDescent="0.25">
      <c r="A2512" t="s">
        <v>288</v>
      </c>
      <c r="B2512" t="s">
        <v>176</v>
      </c>
      <c r="C2512" t="s">
        <v>188</v>
      </c>
      <c r="D2512" t="s">
        <v>189</v>
      </c>
      <c r="E2512" t="s">
        <v>568</v>
      </c>
      <c r="F2512">
        <v>569356</v>
      </c>
    </row>
    <row r="2513" spans="1:6" x14ac:dyDescent="0.25">
      <c r="A2513" t="s">
        <v>286</v>
      </c>
      <c r="B2513" t="s">
        <v>176</v>
      </c>
      <c r="C2513" t="s">
        <v>188</v>
      </c>
      <c r="D2513" t="s">
        <v>189</v>
      </c>
      <c r="E2513" t="s">
        <v>568</v>
      </c>
      <c r="F2513">
        <v>569356</v>
      </c>
    </row>
    <row r="2514" spans="1:6" x14ac:dyDescent="0.25">
      <c r="A2514" t="s">
        <v>286</v>
      </c>
      <c r="B2514" t="s">
        <v>176</v>
      </c>
      <c r="C2514" t="s">
        <v>188</v>
      </c>
      <c r="D2514" t="s">
        <v>189</v>
      </c>
      <c r="E2514" t="s">
        <v>568</v>
      </c>
      <c r="F2514">
        <v>569356</v>
      </c>
    </row>
    <row r="2515" spans="1:6" x14ac:dyDescent="0.25">
      <c r="A2515" t="s">
        <v>286</v>
      </c>
      <c r="B2515" t="s">
        <v>176</v>
      </c>
      <c r="C2515" t="s">
        <v>188</v>
      </c>
      <c r="D2515" t="s">
        <v>189</v>
      </c>
      <c r="E2515" t="s">
        <v>568</v>
      </c>
      <c r="F2515">
        <v>569356</v>
      </c>
    </row>
    <row r="2516" spans="1:6" x14ac:dyDescent="0.25">
      <c r="A2516" t="s">
        <v>290</v>
      </c>
      <c r="B2516" t="s">
        <v>176</v>
      </c>
      <c r="C2516" t="s">
        <v>188</v>
      </c>
      <c r="D2516" t="s">
        <v>189</v>
      </c>
      <c r="E2516" t="s">
        <v>568</v>
      </c>
      <c r="F2516">
        <v>569356</v>
      </c>
    </row>
    <row r="2517" spans="1:6" x14ac:dyDescent="0.25">
      <c r="A2517" t="s">
        <v>290</v>
      </c>
      <c r="B2517" t="s">
        <v>176</v>
      </c>
      <c r="C2517" t="s">
        <v>188</v>
      </c>
      <c r="D2517" t="s">
        <v>189</v>
      </c>
      <c r="E2517" t="s">
        <v>568</v>
      </c>
      <c r="F2517">
        <v>569356</v>
      </c>
    </row>
    <row r="2518" spans="1:6" x14ac:dyDescent="0.25">
      <c r="A2518" t="s">
        <v>290</v>
      </c>
      <c r="B2518" t="s">
        <v>176</v>
      </c>
      <c r="C2518" t="s">
        <v>188</v>
      </c>
      <c r="D2518" t="s">
        <v>189</v>
      </c>
      <c r="E2518" t="s">
        <v>568</v>
      </c>
      <c r="F2518">
        <v>569356</v>
      </c>
    </row>
    <row r="2519" spans="1:6" x14ac:dyDescent="0.25">
      <c r="A2519" t="s">
        <v>291</v>
      </c>
      <c r="B2519" t="s">
        <v>176</v>
      </c>
      <c r="C2519" t="s">
        <v>188</v>
      </c>
      <c r="D2519" t="s">
        <v>189</v>
      </c>
      <c r="E2519" t="s">
        <v>568</v>
      </c>
      <c r="F2519">
        <v>569356</v>
      </c>
    </row>
    <row r="2520" spans="1:6" x14ac:dyDescent="0.25">
      <c r="A2520" t="s">
        <v>290</v>
      </c>
      <c r="B2520" t="s">
        <v>176</v>
      </c>
      <c r="C2520" t="s">
        <v>188</v>
      </c>
      <c r="D2520" t="s">
        <v>189</v>
      </c>
      <c r="E2520" t="s">
        <v>568</v>
      </c>
      <c r="F2520">
        <v>569356</v>
      </c>
    </row>
    <row r="2521" spans="1:6" x14ac:dyDescent="0.25">
      <c r="A2521" t="s">
        <v>290</v>
      </c>
      <c r="B2521" t="s">
        <v>176</v>
      </c>
      <c r="C2521" t="s">
        <v>188</v>
      </c>
      <c r="D2521" t="s">
        <v>189</v>
      </c>
      <c r="E2521" t="s">
        <v>568</v>
      </c>
      <c r="F2521">
        <v>569356</v>
      </c>
    </row>
    <row r="2522" spans="1:6" x14ac:dyDescent="0.25">
      <c r="A2522" t="s">
        <v>291</v>
      </c>
      <c r="B2522" t="s">
        <v>176</v>
      </c>
      <c r="C2522" t="s">
        <v>188</v>
      </c>
      <c r="D2522" t="s">
        <v>189</v>
      </c>
      <c r="E2522" t="s">
        <v>568</v>
      </c>
      <c r="F2522">
        <v>569356</v>
      </c>
    </row>
    <row r="2523" spans="1:6" x14ac:dyDescent="0.25">
      <c r="A2523" t="s">
        <v>288</v>
      </c>
      <c r="B2523" t="s">
        <v>176</v>
      </c>
      <c r="C2523" t="s">
        <v>188</v>
      </c>
      <c r="D2523" t="s">
        <v>189</v>
      </c>
      <c r="E2523" t="s">
        <v>568</v>
      </c>
      <c r="F2523">
        <v>569356</v>
      </c>
    </row>
    <row r="2524" spans="1:6" x14ac:dyDescent="0.25">
      <c r="A2524" t="s">
        <v>290</v>
      </c>
      <c r="B2524" t="s">
        <v>176</v>
      </c>
      <c r="C2524" t="s">
        <v>188</v>
      </c>
      <c r="D2524" t="s">
        <v>189</v>
      </c>
      <c r="E2524" t="s">
        <v>568</v>
      </c>
      <c r="F2524">
        <v>569356</v>
      </c>
    </row>
    <row r="2525" spans="1:6" x14ac:dyDescent="0.25">
      <c r="A2525" t="s">
        <v>290</v>
      </c>
      <c r="B2525" t="s">
        <v>176</v>
      </c>
      <c r="C2525" t="s">
        <v>188</v>
      </c>
      <c r="D2525" t="s">
        <v>189</v>
      </c>
      <c r="E2525" t="s">
        <v>568</v>
      </c>
      <c r="F2525">
        <v>569356</v>
      </c>
    </row>
    <row r="2526" spans="1:6" x14ac:dyDescent="0.25">
      <c r="A2526" t="s">
        <v>290</v>
      </c>
      <c r="B2526" t="s">
        <v>176</v>
      </c>
      <c r="C2526" t="s">
        <v>188</v>
      </c>
      <c r="D2526" t="s">
        <v>189</v>
      </c>
      <c r="E2526" t="s">
        <v>568</v>
      </c>
      <c r="F2526">
        <v>569356</v>
      </c>
    </row>
    <row r="2527" spans="1:6" x14ac:dyDescent="0.25">
      <c r="A2527" t="s">
        <v>290</v>
      </c>
      <c r="B2527" t="s">
        <v>176</v>
      </c>
      <c r="C2527" t="s">
        <v>188</v>
      </c>
      <c r="D2527" t="s">
        <v>189</v>
      </c>
      <c r="E2527" t="s">
        <v>568</v>
      </c>
      <c r="F2527">
        <v>569356</v>
      </c>
    </row>
    <row r="2528" spans="1:6" x14ac:dyDescent="0.25">
      <c r="A2528" t="s">
        <v>290</v>
      </c>
      <c r="B2528" t="s">
        <v>176</v>
      </c>
      <c r="C2528" t="s">
        <v>188</v>
      </c>
      <c r="D2528" t="s">
        <v>189</v>
      </c>
      <c r="E2528" t="s">
        <v>568</v>
      </c>
      <c r="F2528">
        <v>569356</v>
      </c>
    </row>
    <row r="2529" spans="1:6" x14ac:dyDescent="0.25">
      <c r="A2529" t="s">
        <v>290</v>
      </c>
      <c r="B2529" t="s">
        <v>176</v>
      </c>
      <c r="C2529" t="s">
        <v>188</v>
      </c>
      <c r="D2529" t="s">
        <v>189</v>
      </c>
      <c r="E2529" t="s">
        <v>568</v>
      </c>
      <c r="F2529">
        <v>569356</v>
      </c>
    </row>
    <row r="2530" spans="1:6" x14ac:dyDescent="0.25">
      <c r="A2530" t="s">
        <v>290</v>
      </c>
      <c r="B2530" t="s">
        <v>176</v>
      </c>
      <c r="C2530" t="s">
        <v>188</v>
      </c>
      <c r="D2530" t="s">
        <v>189</v>
      </c>
      <c r="E2530" t="s">
        <v>568</v>
      </c>
      <c r="F2530">
        <v>569356</v>
      </c>
    </row>
    <row r="2531" spans="1:6" x14ac:dyDescent="0.25">
      <c r="A2531" t="s">
        <v>290</v>
      </c>
      <c r="B2531" t="s">
        <v>176</v>
      </c>
      <c r="C2531" t="s">
        <v>188</v>
      </c>
      <c r="D2531" t="s">
        <v>189</v>
      </c>
      <c r="E2531" t="s">
        <v>568</v>
      </c>
      <c r="F2531">
        <v>569356</v>
      </c>
    </row>
    <row r="2532" spans="1:6" x14ac:dyDescent="0.25">
      <c r="A2532" t="s">
        <v>290</v>
      </c>
      <c r="B2532" t="s">
        <v>176</v>
      </c>
      <c r="C2532" t="s">
        <v>188</v>
      </c>
      <c r="D2532" t="s">
        <v>189</v>
      </c>
      <c r="E2532" t="s">
        <v>568</v>
      </c>
      <c r="F2532">
        <v>569356</v>
      </c>
    </row>
    <row r="2533" spans="1:6" x14ac:dyDescent="0.25">
      <c r="A2533" t="s">
        <v>291</v>
      </c>
      <c r="B2533" t="s">
        <v>176</v>
      </c>
      <c r="C2533" t="s">
        <v>188</v>
      </c>
      <c r="D2533" t="s">
        <v>189</v>
      </c>
      <c r="E2533" t="s">
        <v>568</v>
      </c>
      <c r="F2533">
        <v>569356</v>
      </c>
    </row>
    <row r="2534" spans="1:6" x14ac:dyDescent="0.25">
      <c r="A2534" t="s">
        <v>290</v>
      </c>
      <c r="B2534" t="s">
        <v>176</v>
      </c>
      <c r="C2534" t="s">
        <v>188</v>
      </c>
      <c r="D2534" t="s">
        <v>189</v>
      </c>
      <c r="E2534" t="s">
        <v>568</v>
      </c>
      <c r="F2534">
        <v>569356</v>
      </c>
    </row>
    <row r="2535" spans="1:6" x14ac:dyDescent="0.25">
      <c r="A2535" t="s">
        <v>290</v>
      </c>
      <c r="B2535" t="s">
        <v>176</v>
      </c>
      <c r="C2535" t="s">
        <v>188</v>
      </c>
      <c r="D2535" t="s">
        <v>189</v>
      </c>
      <c r="E2535" t="s">
        <v>568</v>
      </c>
      <c r="F2535">
        <v>569356</v>
      </c>
    </row>
    <row r="2536" spans="1:6" x14ac:dyDescent="0.25">
      <c r="A2536" t="s">
        <v>288</v>
      </c>
      <c r="B2536" t="s">
        <v>176</v>
      </c>
      <c r="C2536" t="s">
        <v>188</v>
      </c>
      <c r="D2536" t="s">
        <v>189</v>
      </c>
      <c r="E2536" t="s">
        <v>568</v>
      </c>
      <c r="F2536">
        <v>569356</v>
      </c>
    </row>
    <row r="2537" spans="1:6" x14ac:dyDescent="0.25">
      <c r="A2537" t="s">
        <v>290</v>
      </c>
      <c r="B2537" t="s">
        <v>176</v>
      </c>
      <c r="C2537" t="s">
        <v>188</v>
      </c>
      <c r="D2537" t="s">
        <v>189</v>
      </c>
      <c r="E2537" t="s">
        <v>568</v>
      </c>
      <c r="F2537">
        <v>569356</v>
      </c>
    </row>
    <row r="2538" spans="1:6" x14ac:dyDescent="0.25">
      <c r="A2538" t="s">
        <v>290</v>
      </c>
      <c r="B2538" t="s">
        <v>176</v>
      </c>
      <c r="C2538" t="s">
        <v>188</v>
      </c>
      <c r="D2538" t="s">
        <v>189</v>
      </c>
      <c r="E2538" t="s">
        <v>568</v>
      </c>
      <c r="F2538">
        <v>569356</v>
      </c>
    </row>
    <row r="2539" spans="1:6" x14ac:dyDescent="0.25">
      <c r="A2539" t="s">
        <v>290</v>
      </c>
      <c r="B2539" t="s">
        <v>176</v>
      </c>
      <c r="C2539" t="s">
        <v>188</v>
      </c>
      <c r="D2539" t="s">
        <v>189</v>
      </c>
      <c r="E2539" t="s">
        <v>568</v>
      </c>
      <c r="F2539">
        <v>569356</v>
      </c>
    </row>
    <row r="2540" spans="1:6" x14ac:dyDescent="0.25">
      <c r="A2540" t="s">
        <v>290</v>
      </c>
      <c r="B2540" t="s">
        <v>176</v>
      </c>
      <c r="C2540" t="s">
        <v>188</v>
      </c>
      <c r="D2540" t="s">
        <v>189</v>
      </c>
      <c r="E2540" t="s">
        <v>568</v>
      </c>
      <c r="F2540">
        <v>569356</v>
      </c>
    </row>
    <row r="2541" spans="1:6" x14ac:dyDescent="0.25">
      <c r="A2541" t="s">
        <v>290</v>
      </c>
      <c r="B2541" t="s">
        <v>176</v>
      </c>
      <c r="C2541" t="s">
        <v>188</v>
      </c>
      <c r="D2541" t="s">
        <v>189</v>
      </c>
      <c r="E2541" t="s">
        <v>568</v>
      </c>
      <c r="F2541">
        <v>569356</v>
      </c>
    </row>
    <row r="2542" spans="1:6" x14ac:dyDescent="0.25">
      <c r="A2542" t="s">
        <v>290</v>
      </c>
      <c r="B2542" t="s">
        <v>176</v>
      </c>
      <c r="C2542" t="s">
        <v>188</v>
      </c>
      <c r="D2542" t="s">
        <v>189</v>
      </c>
      <c r="E2542" t="s">
        <v>568</v>
      </c>
      <c r="F2542">
        <v>569356</v>
      </c>
    </row>
    <row r="2543" spans="1:6" x14ac:dyDescent="0.25">
      <c r="A2543" t="s">
        <v>290</v>
      </c>
      <c r="B2543" t="s">
        <v>176</v>
      </c>
      <c r="C2543" t="s">
        <v>188</v>
      </c>
      <c r="D2543" t="s">
        <v>189</v>
      </c>
      <c r="E2543" t="s">
        <v>568</v>
      </c>
      <c r="F2543">
        <v>569356</v>
      </c>
    </row>
    <row r="2544" spans="1:6" x14ac:dyDescent="0.25">
      <c r="A2544" t="s">
        <v>288</v>
      </c>
      <c r="B2544" t="s">
        <v>176</v>
      </c>
      <c r="C2544" t="s">
        <v>188</v>
      </c>
      <c r="D2544" t="s">
        <v>189</v>
      </c>
      <c r="E2544" t="s">
        <v>568</v>
      </c>
      <c r="F2544">
        <v>569356</v>
      </c>
    </row>
    <row r="2545" spans="1:6" x14ac:dyDescent="0.25">
      <c r="A2545" t="s">
        <v>291</v>
      </c>
      <c r="B2545" t="s">
        <v>176</v>
      </c>
      <c r="C2545" t="s">
        <v>188</v>
      </c>
      <c r="D2545" t="s">
        <v>189</v>
      </c>
      <c r="E2545" t="s">
        <v>568</v>
      </c>
      <c r="F2545">
        <v>569356</v>
      </c>
    </row>
    <row r="2546" spans="1:6" x14ac:dyDescent="0.25">
      <c r="A2546" t="s">
        <v>288</v>
      </c>
      <c r="B2546" t="s">
        <v>176</v>
      </c>
      <c r="C2546" t="s">
        <v>188</v>
      </c>
      <c r="D2546" t="s">
        <v>189</v>
      </c>
      <c r="E2546" t="s">
        <v>568</v>
      </c>
      <c r="F2546">
        <v>569356</v>
      </c>
    </row>
    <row r="2547" spans="1:6" x14ac:dyDescent="0.25">
      <c r="A2547" t="s">
        <v>290</v>
      </c>
      <c r="B2547" t="s">
        <v>176</v>
      </c>
      <c r="C2547" t="s">
        <v>188</v>
      </c>
      <c r="D2547" t="s">
        <v>189</v>
      </c>
      <c r="E2547" t="s">
        <v>568</v>
      </c>
      <c r="F2547">
        <v>569356</v>
      </c>
    </row>
    <row r="2548" spans="1:6" x14ac:dyDescent="0.25">
      <c r="A2548" t="s">
        <v>290</v>
      </c>
      <c r="B2548" t="s">
        <v>176</v>
      </c>
      <c r="C2548" t="s">
        <v>188</v>
      </c>
      <c r="D2548" t="s">
        <v>189</v>
      </c>
      <c r="E2548" t="s">
        <v>568</v>
      </c>
      <c r="F2548">
        <v>569356</v>
      </c>
    </row>
    <row r="2549" spans="1:6" x14ac:dyDescent="0.25">
      <c r="A2549" t="s">
        <v>290</v>
      </c>
      <c r="B2549" t="s">
        <v>176</v>
      </c>
      <c r="C2549" t="s">
        <v>188</v>
      </c>
      <c r="D2549" t="s">
        <v>189</v>
      </c>
      <c r="E2549" t="s">
        <v>568</v>
      </c>
      <c r="F2549">
        <v>569356</v>
      </c>
    </row>
    <row r="2550" spans="1:6" x14ac:dyDescent="0.25">
      <c r="A2550" t="s">
        <v>291</v>
      </c>
      <c r="B2550" t="s">
        <v>176</v>
      </c>
      <c r="C2550" t="s">
        <v>188</v>
      </c>
      <c r="D2550" t="s">
        <v>189</v>
      </c>
      <c r="E2550" t="s">
        <v>568</v>
      </c>
      <c r="F2550">
        <v>569356</v>
      </c>
    </row>
    <row r="2551" spans="1:6" x14ac:dyDescent="0.25">
      <c r="A2551" t="s">
        <v>291</v>
      </c>
      <c r="B2551" t="s">
        <v>176</v>
      </c>
      <c r="C2551" t="s">
        <v>188</v>
      </c>
      <c r="D2551" t="s">
        <v>189</v>
      </c>
      <c r="E2551" t="s">
        <v>568</v>
      </c>
      <c r="F2551">
        <v>569356</v>
      </c>
    </row>
    <row r="2552" spans="1:6" x14ac:dyDescent="0.25">
      <c r="A2552" t="s">
        <v>290</v>
      </c>
      <c r="B2552" t="s">
        <v>176</v>
      </c>
      <c r="C2552" t="s">
        <v>188</v>
      </c>
      <c r="D2552" t="s">
        <v>189</v>
      </c>
      <c r="E2552" t="s">
        <v>568</v>
      </c>
      <c r="F2552">
        <v>569356</v>
      </c>
    </row>
    <row r="2553" spans="1:6" x14ac:dyDescent="0.25">
      <c r="A2553" t="s">
        <v>290</v>
      </c>
      <c r="B2553" t="s">
        <v>176</v>
      </c>
      <c r="C2553" t="s">
        <v>188</v>
      </c>
      <c r="D2553" t="s">
        <v>189</v>
      </c>
      <c r="E2553" t="s">
        <v>568</v>
      </c>
      <c r="F2553">
        <v>569356</v>
      </c>
    </row>
    <row r="2554" spans="1:6" x14ac:dyDescent="0.25">
      <c r="A2554" t="s">
        <v>291</v>
      </c>
      <c r="B2554" t="s">
        <v>176</v>
      </c>
      <c r="C2554" t="s">
        <v>188</v>
      </c>
      <c r="D2554" t="s">
        <v>189</v>
      </c>
      <c r="E2554" t="s">
        <v>568</v>
      </c>
      <c r="F2554">
        <v>569356</v>
      </c>
    </row>
    <row r="2555" spans="1:6" x14ac:dyDescent="0.25">
      <c r="A2555" t="s">
        <v>288</v>
      </c>
      <c r="B2555" t="s">
        <v>176</v>
      </c>
      <c r="C2555" t="s">
        <v>188</v>
      </c>
      <c r="D2555" t="s">
        <v>189</v>
      </c>
      <c r="E2555" t="s">
        <v>568</v>
      </c>
      <c r="F2555">
        <v>569356</v>
      </c>
    </row>
    <row r="2556" spans="1:6" x14ac:dyDescent="0.25">
      <c r="A2556" t="s">
        <v>290</v>
      </c>
      <c r="B2556" t="s">
        <v>176</v>
      </c>
      <c r="C2556" t="s">
        <v>188</v>
      </c>
      <c r="D2556" t="s">
        <v>189</v>
      </c>
      <c r="E2556" t="s">
        <v>568</v>
      </c>
      <c r="F2556">
        <v>569356</v>
      </c>
    </row>
    <row r="2557" spans="1:6" x14ac:dyDescent="0.25">
      <c r="A2557" t="s">
        <v>290</v>
      </c>
      <c r="B2557" t="s">
        <v>176</v>
      </c>
      <c r="C2557" t="s">
        <v>188</v>
      </c>
      <c r="D2557" t="s">
        <v>189</v>
      </c>
      <c r="E2557" t="s">
        <v>568</v>
      </c>
      <c r="F2557">
        <v>569356</v>
      </c>
    </row>
    <row r="2558" spans="1:6" x14ac:dyDescent="0.25">
      <c r="A2558" t="s">
        <v>290</v>
      </c>
      <c r="B2558" t="s">
        <v>176</v>
      </c>
      <c r="C2558" t="s">
        <v>188</v>
      </c>
      <c r="D2558" t="s">
        <v>189</v>
      </c>
      <c r="E2558" t="s">
        <v>568</v>
      </c>
      <c r="F2558">
        <v>569356</v>
      </c>
    </row>
    <row r="2559" spans="1:6" x14ac:dyDescent="0.25">
      <c r="A2559" t="s">
        <v>291</v>
      </c>
      <c r="B2559" t="s">
        <v>176</v>
      </c>
      <c r="C2559" t="s">
        <v>188</v>
      </c>
      <c r="D2559" t="s">
        <v>189</v>
      </c>
      <c r="E2559" t="s">
        <v>568</v>
      </c>
      <c r="F2559">
        <v>569356</v>
      </c>
    </row>
    <row r="2560" spans="1:6" x14ac:dyDescent="0.25">
      <c r="A2560" t="s">
        <v>290</v>
      </c>
      <c r="B2560" t="s">
        <v>176</v>
      </c>
      <c r="C2560" t="s">
        <v>188</v>
      </c>
      <c r="D2560" t="s">
        <v>189</v>
      </c>
      <c r="E2560" t="s">
        <v>568</v>
      </c>
      <c r="F2560">
        <v>569356</v>
      </c>
    </row>
    <row r="2561" spans="1:6" x14ac:dyDescent="0.25">
      <c r="A2561" t="s">
        <v>291</v>
      </c>
      <c r="B2561" t="s">
        <v>176</v>
      </c>
      <c r="C2561" t="s">
        <v>188</v>
      </c>
      <c r="D2561" t="s">
        <v>189</v>
      </c>
      <c r="E2561" t="s">
        <v>568</v>
      </c>
      <c r="F2561">
        <v>569356</v>
      </c>
    </row>
    <row r="2562" spans="1:6" x14ac:dyDescent="0.25">
      <c r="A2562" t="s">
        <v>291</v>
      </c>
      <c r="B2562" t="s">
        <v>176</v>
      </c>
      <c r="C2562" t="s">
        <v>188</v>
      </c>
      <c r="D2562" t="s">
        <v>189</v>
      </c>
      <c r="E2562" t="s">
        <v>568</v>
      </c>
      <c r="F2562">
        <v>569356</v>
      </c>
    </row>
    <row r="2563" spans="1:6" x14ac:dyDescent="0.25">
      <c r="A2563" t="s">
        <v>290</v>
      </c>
      <c r="B2563" t="s">
        <v>176</v>
      </c>
      <c r="C2563" t="s">
        <v>188</v>
      </c>
      <c r="D2563" t="s">
        <v>189</v>
      </c>
      <c r="E2563" t="s">
        <v>568</v>
      </c>
      <c r="F2563">
        <v>569356</v>
      </c>
    </row>
    <row r="2564" spans="1:6" x14ac:dyDescent="0.25">
      <c r="A2564" t="s">
        <v>291</v>
      </c>
      <c r="B2564" t="s">
        <v>176</v>
      </c>
      <c r="C2564" t="s">
        <v>188</v>
      </c>
      <c r="D2564" t="s">
        <v>189</v>
      </c>
      <c r="E2564" t="s">
        <v>568</v>
      </c>
      <c r="F2564">
        <v>569356</v>
      </c>
    </row>
    <row r="2565" spans="1:6" x14ac:dyDescent="0.25">
      <c r="A2565" t="s">
        <v>288</v>
      </c>
      <c r="B2565" t="s">
        <v>176</v>
      </c>
      <c r="C2565" t="s">
        <v>188</v>
      </c>
      <c r="D2565" t="s">
        <v>189</v>
      </c>
      <c r="E2565" t="s">
        <v>568</v>
      </c>
      <c r="F2565">
        <v>569356</v>
      </c>
    </row>
    <row r="2566" spans="1:6" x14ac:dyDescent="0.25">
      <c r="A2566" t="s">
        <v>291</v>
      </c>
      <c r="B2566" t="s">
        <v>176</v>
      </c>
      <c r="C2566" t="s">
        <v>188</v>
      </c>
      <c r="D2566" t="s">
        <v>189</v>
      </c>
      <c r="E2566" t="s">
        <v>568</v>
      </c>
      <c r="F2566">
        <v>569356</v>
      </c>
    </row>
    <row r="2567" spans="1:6" x14ac:dyDescent="0.25">
      <c r="A2567" t="s">
        <v>290</v>
      </c>
      <c r="B2567" t="s">
        <v>176</v>
      </c>
      <c r="C2567" t="s">
        <v>188</v>
      </c>
      <c r="D2567" t="s">
        <v>189</v>
      </c>
      <c r="E2567" t="s">
        <v>568</v>
      </c>
      <c r="F2567">
        <v>569356</v>
      </c>
    </row>
    <row r="2568" spans="1:6" x14ac:dyDescent="0.25">
      <c r="A2568" t="s">
        <v>292</v>
      </c>
      <c r="B2568" t="s">
        <v>176</v>
      </c>
      <c r="C2568" t="s">
        <v>188</v>
      </c>
      <c r="D2568" t="s">
        <v>189</v>
      </c>
      <c r="E2568" t="s">
        <v>568</v>
      </c>
      <c r="F2568">
        <v>569356</v>
      </c>
    </row>
    <row r="2569" spans="1:6" x14ac:dyDescent="0.25">
      <c r="A2569" t="s">
        <v>288</v>
      </c>
      <c r="B2569" t="s">
        <v>176</v>
      </c>
      <c r="C2569" t="s">
        <v>188</v>
      </c>
      <c r="D2569" t="s">
        <v>189</v>
      </c>
      <c r="E2569" t="s">
        <v>568</v>
      </c>
      <c r="F2569">
        <v>569356</v>
      </c>
    </row>
    <row r="2570" spans="1:6" x14ac:dyDescent="0.25">
      <c r="A2570" t="s">
        <v>291</v>
      </c>
      <c r="B2570" t="s">
        <v>176</v>
      </c>
      <c r="C2570" t="s">
        <v>188</v>
      </c>
      <c r="D2570" t="s">
        <v>189</v>
      </c>
      <c r="E2570" t="s">
        <v>568</v>
      </c>
      <c r="F2570">
        <v>569356</v>
      </c>
    </row>
    <row r="2571" spans="1:6" x14ac:dyDescent="0.25">
      <c r="A2571" t="s">
        <v>291</v>
      </c>
      <c r="B2571" t="s">
        <v>176</v>
      </c>
      <c r="C2571" t="s">
        <v>188</v>
      </c>
      <c r="D2571" t="s">
        <v>189</v>
      </c>
      <c r="E2571" t="s">
        <v>568</v>
      </c>
      <c r="F2571">
        <v>569356</v>
      </c>
    </row>
    <row r="2572" spans="1:6" x14ac:dyDescent="0.25">
      <c r="A2572" t="s">
        <v>291</v>
      </c>
      <c r="B2572" t="s">
        <v>176</v>
      </c>
      <c r="C2572" t="s">
        <v>188</v>
      </c>
      <c r="D2572" t="s">
        <v>189</v>
      </c>
      <c r="E2572" t="s">
        <v>568</v>
      </c>
      <c r="F2572">
        <v>569356</v>
      </c>
    </row>
    <row r="2573" spans="1:6" x14ac:dyDescent="0.25">
      <c r="A2573" t="s">
        <v>290</v>
      </c>
      <c r="B2573" t="s">
        <v>15</v>
      </c>
      <c r="C2573" t="s">
        <v>142</v>
      </c>
      <c r="D2573" t="s">
        <v>143</v>
      </c>
      <c r="E2573" t="s">
        <v>570</v>
      </c>
      <c r="F2573">
        <v>510491</v>
      </c>
    </row>
  </sheetData>
  <sheetProtection sheet="1" objects="1" scenarios="1"/>
  <phoneticPr fontId="3" type="noConversion"/>
  <dataValidations disablePrompts="1" count="1">
    <dataValidation type="list" allowBlank="1" showInputMessage="1" showErrorMessage="1" sqref="Q2" xr:uid="{DFAE6824-3E7D-4770-9059-FC2965416E32}">
      <formula1>$N$2:$N$8</formula1>
    </dataValidation>
  </dataValidation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} e t _ ~  n   n  n  n  n  n   n   n  n  e t _  n  e t _  n  n  n  n  n   n   n  n  e t _  n  e t _  n  n  n  n  n  n  n  n 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e t _   e t _   e t _   
</file>

<file path=customXml/item7.xml>�� 
</file>

<file path=customXml/item8.xml>�� 
</file>

<file path=customXml/item9.xml>�� 
</file>

<file path=customXml/item10.xml>�� ~  ~  
</file>

<file path=customXml/item11.xml>�� n    e t _    e t _  
</file>

<file path=customXml/item12.xml>�� _ r u n  _ r u n    e t _    e t _  e t _   e t _   e t _   e t _   ~  ~  n  n    e t _    e t _ 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b60b4-07ad-45d9-bb30-c65f93700359" xsi:nil="true"/>
    <lcf76f155ced4ddcb4097134ff3c332f xmlns="29958fdc-60b4-4829-bba2-85f24ba51c5b">
      <Terms xmlns="http://schemas.microsoft.com/office/infopath/2007/PartnerControls"/>
    </lcf76f155ced4ddcb4097134ff3c332f>
  </documentManagement>
</p:properties>
</file>

<file path=customXml/item14.xml>�� 
</file>

<file path=customXml/item15.xml>�� e t _   n  _ r u n  
</file>

<file path=customXml/item16.xml>�� 
</file>

<file path=customXml/item17.xml>�� 
</file>

<file path=customXml/item18.xml>�� n  
</file>

<file path=customXml/item19.xml>�� } 
</file>

<file path=customXml/item20.xml>�� _ r u n    e t _    e t _  
</file>

<file path=customXml/item21.xml>�� 
</file>

<file path=customXml/item22.xml>�� _ r u n  n  e t _   
</file>

<file path=customXml/item2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798CBCFF06B4A8F3BEF3FB64521BB" ma:contentTypeVersion="12" ma:contentTypeDescription="Create a new document." ma:contentTypeScope="" ma:versionID="2073cf2aabbd70ccfbc155760edf2173">
  <xsd:schema xmlns:xsd="http://www.w3.org/2001/XMLSchema" xmlns:xs="http://www.w3.org/2001/XMLSchema" xmlns:p="http://schemas.microsoft.com/office/2006/metadata/properties" xmlns:ns2="29958fdc-60b4-4829-bba2-85f24ba51c5b" xmlns:ns3="7adb60b4-07ad-45d9-bb30-c65f93700359" targetNamespace="http://schemas.microsoft.com/office/2006/metadata/properties" ma:root="true" ma:fieldsID="650a2c7e42337288d339f02c7991b667" ns2:_="" ns3:_="">
    <xsd:import namespace="29958fdc-60b4-4829-bba2-85f24ba51c5b"/>
    <xsd:import namespace="7adb60b4-07ad-45d9-bb30-c65f93700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58fdc-60b4-4829-bba2-85f24ba51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60b4-07ad-45d9-bb30-c65f9370035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b595b8-8476-44a3-a779-43b0c636f7d0}" ma:internalName="TaxCatchAll" ma:showField="CatchAllData" ma:web="7adb60b4-07ad-45d9-bb30-c65f937003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4.xml>�� 
</file>

<file path=customXml/item25.xml>�� 
</file>

<file path=customXml/item26.xml>�� ~  e t _   e t _   e t _   _ r u n  _ r u n    e t _  n  n    e t _ 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E8733F24-6795-4A3A-94AD-40AAB7AA3356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F18F434F-A2A4-471D-B7AF-EA344482D828}">
  <ds:schemaRefs>
    <ds:schemaRef ds:uri="http://gemini/pivotcustomization/SandboxNonEmpty"/>
  </ds:schemaRefs>
</ds:datastoreItem>
</file>

<file path=customXml/itemProps3.xml><?xml version="1.0" encoding="utf-8"?>
<ds:datastoreItem xmlns:ds="http://schemas.openxmlformats.org/officeDocument/2006/customXml" ds:itemID="{6913FCB0-BB1B-49EC-9BF2-8C0E522DF1B5}">
  <ds:schemaRefs>
    <ds:schemaRef ds:uri="http://www.w3.org/2001/XMLSchema"/>
    <ds:schemaRef ds:uri="http://microsoft.data.visualization.Client.Excel.PState/1.0"/>
  </ds:schemaRefs>
</ds:datastoreItem>
</file>

<file path=customXml/itemProps4.xml><?xml version="1.0" encoding="utf-8"?>
<ds:datastoreItem xmlns:ds="http://schemas.openxmlformats.org/officeDocument/2006/customXml" ds:itemID="{2DA26B67-7BEB-4E19-A169-F077DE7FF913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9903434D-E829-4D50-8DEA-6154150068F1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3AEA1CF3-7D60-4C22-BAB2-71498493D015}">
  <ds:schemaRefs>
    <ds:schemaRef ds:uri="http://gemini/pivotcustomization/TableXML_Počet_část_obce_sloučený_dba3ef1e-d59b-4742-afe0-2da587caf349"/>
  </ds:schemaRefs>
</ds:datastoreItem>
</file>

<file path=customXml/itemProps7.xml><?xml version="1.0" encoding="utf-8"?>
<ds:datastoreItem xmlns:ds="http://schemas.openxmlformats.org/officeDocument/2006/customXml" ds:itemID="{5958954A-D21E-4807-BA71-2E8876A76FDA}">
  <ds:schemaRefs>
    <ds:schemaRef ds:uri="http://gemini/pivotcustomization/IsSandboxEmbedded"/>
  </ds:schemaRefs>
</ds:datastoreItem>
</file>

<file path=customXml/itemProps8.xml><?xml version="1.0" encoding="utf-8"?>
<ds:datastoreItem xmlns:ds="http://schemas.openxmlformats.org/officeDocument/2006/customXml" ds:itemID="{58F0A0A1-68DC-456F-A391-139115CCC098}">
  <ds:schemaRefs>
    <ds:schemaRef ds:uri="http://www.w3.org/2001/XMLSchema"/>
    <ds:schemaRef ds:uri="http://microsoft.data.visualization.engine.tours/1.0"/>
  </ds:schemaRefs>
</ds:datastoreItem>
</file>

<file path=customXml/itemProps9.xml><?xml version="1.0" encoding="utf-8"?>
<ds:datastoreItem xmlns:ds="http://schemas.openxmlformats.org/officeDocument/2006/customXml" ds:itemID="{182D8F60-BC0E-4344-8A8F-E7F24A8BAB63}">
  <ds:schemaRefs>
    <ds:schemaRef ds:uri="http://gemini/pivotcustomization/ErrorCache"/>
  </ds:schemaRefs>
</ds:datastoreItem>
</file>

<file path=customXml/itemProps10.xml><?xml version="1.0" encoding="utf-8"?>
<ds:datastoreItem xmlns:ds="http://schemas.openxmlformats.org/officeDocument/2006/customXml" ds:itemID="{D73E5007-AE6A-483D-97B4-E163DB4F5BAF}">
  <ds:schemaRefs>
    <ds:schemaRef ds:uri="http://gemini/pivotcustomization/TableXML_Data1"/>
  </ds:schemaRefs>
</ds:datastoreItem>
</file>

<file path=customXml/itemProps11.xml><?xml version="1.0" encoding="utf-8"?>
<ds:datastoreItem xmlns:ds="http://schemas.openxmlformats.org/officeDocument/2006/customXml" ds:itemID="{BA82DC41-A2D6-46E1-9573-82A85C1FABBA}">
  <ds:schemaRefs>
    <ds:schemaRef ds:uri="http://gemini/pivotcustomization/TableXML_Spojení shoda ručně_3c71322a-df85-4281-98d9-8611f1404b37"/>
  </ds:schemaRefs>
</ds:datastoreItem>
</file>

<file path=customXml/itemProps12.xml><?xml version="1.0" encoding="utf-8"?>
<ds:datastoreItem xmlns:ds="http://schemas.openxmlformats.org/officeDocument/2006/customXml" ds:itemID="{89D0D7B7-1E40-4F42-8951-3AA910C208EA}">
  <ds:schemaRefs>
    <ds:schemaRef ds:uri="http://gemini/pivotcustomization/Diagrams"/>
  </ds:schemaRefs>
</ds:datastoreItem>
</file>

<file path=customXml/itemProps13.xml><?xml version="1.0" encoding="utf-8"?>
<ds:datastoreItem xmlns:ds="http://schemas.openxmlformats.org/officeDocument/2006/customXml" ds:itemID="{1DE8F873-1D29-4303-A850-3270B4F3F44B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adb60b4-07ad-45d9-bb30-c65f93700359"/>
    <ds:schemaRef ds:uri="29958fdc-60b4-4829-bba2-85f24ba51c5b"/>
    <ds:schemaRef ds:uri="http://www.w3.org/XML/1998/namespace"/>
  </ds:schemaRefs>
</ds:datastoreItem>
</file>

<file path=customXml/itemProps14.xml><?xml version="1.0" encoding="utf-8"?>
<ds:datastoreItem xmlns:ds="http://schemas.openxmlformats.org/officeDocument/2006/customXml" ds:itemID="{87FEFC0F-CCEA-4121-9269-E20F168E837D}">
  <ds:schemaRefs>
    <ds:schemaRef ds:uri="http://www.w3.org/2001/XMLSchema"/>
    <ds:schemaRef ds:uri="http://microsoft.data.visualization.Client.Excel.LState/1.0"/>
  </ds:schemaRefs>
</ds:datastoreItem>
</file>

<file path=customXml/itemProps15.xml><?xml version="1.0" encoding="utf-8"?>
<ds:datastoreItem xmlns:ds="http://schemas.openxmlformats.org/officeDocument/2006/customXml" ds:itemID="{C86F750B-3147-4425-8671-FC38BA1DC0C0}">
  <ds:schemaRefs>
    <ds:schemaRef ds:uri="http://gemini/pivotcustomization/MeasureGridState"/>
  </ds:schemaRefs>
</ds:datastoreItem>
</file>

<file path=customXml/itemProps16.xml><?xml version="1.0" encoding="utf-8"?>
<ds:datastoreItem xmlns:ds="http://schemas.openxmlformats.org/officeDocument/2006/customXml" ds:itemID="{F0A00200-88FB-4BF2-BD9D-F0F305D9F739}">
  <ds:schemaRefs>
    <ds:schemaRef ds:uri="http://gemini/pivotcustomization/RelationshipAutoDetectionEnabled"/>
  </ds:schemaRefs>
</ds:datastoreItem>
</file>

<file path=customXml/itemProps17.xml><?xml version="1.0" encoding="utf-8"?>
<ds:datastoreItem xmlns:ds="http://schemas.openxmlformats.org/officeDocument/2006/customXml" ds:itemID="{E1235A54-E198-4F50-890E-52479A32116D}">
  <ds:schemaRefs>
    <ds:schemaRef ds:uri="http://gemini/pivotcustomization/ManualCalcMode"/>
  </ds:schemaRefs>
</ds:datastoreItem>
</file>

<file path=customXml/itemProps18.xml><?xml version="1.0" encoding="utf-8"?>
<ds:datastoreItem xmlns:ds="http://schemas.openxmlformats.org/officeDocument/2006/customXml" ds:itemID="{32CDAB88-85F4-4D05-97AD-1D81163E89FA}">
  <ds:schemaRefs>
    <ds:schemaRef ds:uri="http://gemini/pivotcustomization/ClientWindowXML"/>
  </ds:schemaRefs>
</ds:datastoreItem>
</file>

<file path=customXml/itemProps19.xml><?xml version="1.0" encoding="utf-8"?>
<ds:datastoreItem xmlns:ds="http://schemas.openxmlformats.org/officeDocument/2006/customXml" ds:itemID="{69FEC8EE-FBC2-4B62-BDC6-E165651DA63E}">
  <ds:schemaRefs>
    <ds:schemaRef ds:uri="http://www.w3.org/2001/XMLSchema"/>
    <ds:schemaRef ds:uri="http://microsoft.data.visualization.Client.Excel/1.0"/>
  </ds:schemaRefs>
</ds:datastoreItem>
</file>

<file path=customXml/itemProps20.xml><?xml version="1.0" encoding="utf-8"?>
<ds:datastoreItem xmlns:ds="http://schemas.openxmlformats.org/officeDocument/2006/customXml" ds:itemID="{939E27F2-133F-47CA-A9DC-BA71EBDE2C27}">
  <ds:schemaRefs>
    <ds:schemaRef ds:uri="http://gemini/pivotcustomization/TableXML_PSČ_ručně_b0fba889-9f0c-4af2-9eb0-1e55b0bec8ef"/>
  </ds:schemaRefs>
</ds:datastoreItem>
</file>

<file path=customXml/itemProps21.xml><?xml version="1.0" encoding="utf-8"?>
<ds:datastoreItem xmlns:ds="http://schemas.openxmlformats.org/officeDocument/2006/customXml" ds:itemID="{9A723316-AB3D-4DE1-94CC-1592C2CA89CB}">
  <ds:schemaRefs>
    <ds:schemaRef ds:uri="http://gemini/pivotcustomization/LinkedTableUpdateMode"/>
  </ds:schemaRefs>
</ds:datastoreItem>
</file>

<file path=customXml/itemProps22.xml><?xml version="1.0" encoding="utf-8"?>
<ds:datastoreItem xmlns:ds="http://schemas.openxmlformats.org/officeDocument/2006/customXml" ds:itemID="{1FC02487-5CC4-406C-93AF-FA1C6F0DBF3D}">
  <ds:schemaRefs>
    <ds:schemaRef ds:uri="http://gemini/pivotcustomization/TableOrder"/>
  </ds:schemaRefs>
</ds:datastoreItem>
</file>

<file path=customXml/itemProps23.xml><?xml version="1.0" encoding="utf-8"?>
<ds:datastoreItem xmlns:ds="http://schemas.openxmlformats.org/officeDocument/2006/customXml" ds:itemID="{E8E0076E-5923-49C9-BB6F-7FDA5BE10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58fdc-60b4-4829-bba2-85f24ba51c5b"/>
    <ds:schemaRef ds:uri="7adb60b4-07ad-45d9-bb30-c65f93700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4.xml><?xml version="1.0" encoding="utf-8"?>
<ds:datastoreItem xmlns:ds="http://schemas.openxmlformats.org/officeDocument/2006/customXml" ds:itemID="{26E39292-A581-4CD8-9369-62B8B6BADB98}">
  <ds:schemaRefs>
    <ds:schemaRef ds:uri="http://gemini/pivotcustomization/ShowImplicitMeasures"/>
  </ds:schemaRefs>
</ds:datastoreItem>
</file>

<file path=customXml/itemProps25.xml><?xml version="1.0" encoding="utf-8"?>
<ds:datastoreItem xmlns:ds="http://schemas.openxmlformats.org/officeDocument/2006/customXml" ds:itemID="{FCB5729C-CCAA-473E-8C06-853F3629D218}">
  <ds:schemaRefs>
    <ds:schemaRef ds:uri="http://gemini/pivotcustomization/FormulaBarState"/>
  </ds:schemaRefs>
</ds:datastoreItem>
</file>

<file path=customXml/itemProps26.xml><?xml version="1.0" encoding="utf-8"?>
<ds:datastoreItem xmlns:ds="http://schemas.openxmlformats.org/officeDocument/2006/customXml" ds:itemID="{EC31D0A9-597B-4B1B-8112-E7BDEB989B91}">
  <ds:schemaRefs>
    <ds:schemaRef ds:uri="http://gemini/pivotcustomization/TableWidget"/>
  </ds:schemaRefs>
</ds:datastoreItem>
</file>

<file path=customXml/itemProps27.xml><?xml version="1.0" encoding="utf-8"?>
<ds:datastoreItem xmlns:ds="http://schemas.openxmlformats.org/officeDocument/2006/customXml" ds:itemID="{FE7C90EE-E956-4DD6-9BBF-7EA10DAEE3CB}">
  <ds:schemaRefs>
    <ds:schemaRef ds:uri="http://gemini/pivotcustomization/PowerPivotVersion"/>
  </ds:schemaRefs>
</ds:datastoreItem>
</file>

<file path=customXml/itemProps28.xml><?xml version="1.0" encoding="utf-8"?>
<ds:datastoreItem xmlns:ds="http://schemas.openxmlformats.org/officeDocument/2006/customXml" ds:itemID="{F4625353-28D4-4AA6-AC40-F6D0B7846C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žádostí</vt:lpstr>
      <vt:lpstr>Graficky</vt:lpstr>
      <vt:lpstr>Data</vt:lpstr>
      <vt:lpstr>Graficky!Oblast_tisku</vt:lpstr>
      <vt:lpstr>'Přehled žádostí'!Oblast_tisku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Ševc Pavel</dc:creator>
  <cp:keywords/>
  <dc:description/>
  <cp:lastModifiedBy>Ševc Pavel</cp:lastModifiedBy>
  <cp:revision/>
  <dcterms:created xsi:type="dcterms:W3CDTF">2025-08-19T09:38:08Z</dcterms:created>
  <dcterms:modified xsi:type="dcterms:W3CDTF">2025-10-21T11:42:36Z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0x010100A12798CBCFF06B4A8F3BEF3FB64521BB</vt:lpwstr>
  </property>
  <property fmtid="{D5CDD505-2E9C-101B-9397-08002B2CF9AE}" pid="3" name="MediaServiceImageTags">
    <vt:lpwstr/>
  </property>
</Properties>
</file>