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vcP\Downloads\"/>
    </mc:Choice>
  </mc:AlternateContent>
  <xr:revisionPtr revIDLastSave="0" documentId="13_ncr:1_{BF0DAC2C-0AE8-4145-A469-9332E9C23CC8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Přehled žádostí" sheetId="2" r:id="rId1"/>
    <sheet name="Graficky" sheetId="4" r:id="rId2"/>
    <sheet name="Data" sheetId="1" state="hidden" r:id="rId3"/>
  </sheets>
  <definedNames>
    <definedName name="_xlchart.v1.4" hidden="1">Data!$M$2:$M$7</definedName>
    <definedName name="_xlchart.v1.5" hidden="1">Data!$N$2:$N$7</definedName>
    <definedName name="_xlchart.v5.0" hidden="1">Data!$M$1</definedName>
    <definedName name="_xlchart.v5.1" hidden="1">Data!$M$2:$M$8</definedName>
    <definedName name="_xlchart.v5.10" hidden="1">Data!$M$1</definedName>
    <definedName name="_xlchart.v5.11" hidden="1">Data!$M$2:$M$8</definedName>
    <definedName name="_xlchart.v5.12" hidden="1">Data!$N$1</definedName>
    <definedName name="_xlchart.v5.13" hidden="1">Data!$N$2:$N$8</definedName>
    <definedName name="_xlchart.v5.2" hidden="1">Data!$N$1</definedName>
    <definedName name="_xlchart.v5.3" hidden="1">Data!$N$2:$N$8</definedName>
    <definedName name="_xlchart.v5.6" hidden="1">Data!$M$1</definedName>
    <definedName name="_xlchart.v5.7" hidden="1">Data!$M$2:$M$8</definedName>
    <definedName name="_xlchart.v5.8" hidden="1">Data!$N$1</definedName>
    <definedName name="_xlchart.v5.9" hidden="1">Data!$N$2:$N$8</definedName>
    <definedName name="_xlnm.Print_Area" localSheetId="1">Graficky!$A$1:$N$77</definedName>
    <definedName name="_xlnm.Print_Area" localSheetId="0">'Přehled žádostí'!$A$1:$N$18</definedName>
    <definedName name="Průřez_Kraj">#N/A</definedName>
  </definedNames>
  <calcPr calcId="191028"/>
  <pivotCaches>
    <pivotCache cacheId="0" r:id="rId4"/>
    <pivotCache cacheId="1" r:id="rId5"/>
    <pivotCache cacheId="2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 a="1"/>
  <c r="Q5" i="1" s="1"/>
  <c r="P5" i="1" a="1"/>
  <c r="K2" i="1" a="1"/>
  <c r="K2" i="1" s="1"/>
  <c r="D14" i="2"/>
  <c r="J2" i="1" a="1"/>
  <c r="J2" i="1" s="1"/>
  <c r="G2" i="1" a="1"/>
  <c r="G2" i="1" s="1"/>
  <c r="H2" i="1" s="1"/>
  <c r="D6" i="4"/>
  <c r="D17" i="2"/>
  <c r="D11" i="2"/>
  <c r="P5" i="1" l="1"/>
  <c r="R5" i="1" s="1" a="1"/>
  <c r="R5" i="1" s="1"/>
  <c r="H8" i="1"/>
  <c r="H7" i="1"/>
  <c r="H6" i="1"/>
  <c r="H5" i="1"/>
  <c r="H4" i="1"/>
  <c r="H3" i="1"/>
  <c r="R2" i="1" l="1"/>
  <c r="R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<sst xmlns="http://schemas.openxmlformats.org/spreadsheetml/2006/main" count="7735" uniqueCount="280">
  <si>
    <t>ŽIVEL 3</t>
  </si>
  <si>
    <t>Přehled počtu žádostí v pozitivních stavech v programu Živel 3 dle jednotlivých území</t>
  </si>
  <si>
    <t xml:space="preserve">Aktualizace ke dni: </t>
  </si>
  <si>
    <r>
      <t>Tabulka poskytuje přehled o počtu předložených žádostí o podporu v pozitivních stavech v rámci programu Živel 3, rozdělený podle jednotlivých katastrálních území (obce a jejich části) a krajů. V přehledu lze jednoduše vyhledávat nebo přímo filtrovat v kontingenční tabulce níže.  Pro korektní zobrazení je potřeba dodržet správné pořadí zadávaného textu do vyhledávacích polí (</t>
    </r>
    <r>
      <rPr>
        <b/>
        <sz val="11"/>
        <color theme="1"/>
        <rFont val="Aptos Narrow"/>
        <family val="2"/>
      </rPr>
      <t>Kraj → Obec → Část obce</t>
    </r>
    <r>
      <rPr>
        <sz val="11"/>
        <color theme="1"/>
        <rFont val="Aptos Narrow"/>
        <family val="2"/>
        <charset val="238"/>
      </rPr>
      <t>) jinak se nemusí správně zobrazit dostupné možnosti nebo výsledky.</t>
    </r>
  </si>
  <si>
    <t>1) Vyberte Kraj</t>
  </si>
  <si>
    <t>Počet žádostí</t>
  </si>
  <si>
    <t>* Začněte výběrem konkrétního kraje</t>
  </si>
  <si>
    <t>2) Vyberte Obec</t>
  </si>
  <si>
    <t>* Po výběru kraje zvolte obec</t>
  </si>
  <si>
    <t>3) Vyberte Část obce</t>
  </si>
  <si>
    <t>*Nakonec můžete zvolit konkrétní část obce</t>
  </si>
  <si>
    <t>Kraj/Obec/Část obce</t>
  </si>
  <si>
    <t>Královéhradecký kraj</t>
  </si>
  <si>
    <t>Otovice</t>
  </si>
  <si>
    <t xml:space="preserve"> Otovice u Broumova </t>
  </si>
  <si>
    <t>Karlovice</t>
  </si>
  <si>
    <t>Moravskoslezský kraj</t>
  </si>
  <si>
    <t>Albrechtice</t>
  </si>
  <si>
    <t xml:space="preserve"> Albrechtice u Českého Těšína </t>
  </si>
  <si>
    <t>Bílovec</t>
  </si>
  <si>
    <t xml:space="preserve"> Bílovec-město </t>
  </si>
  <si>
    <t xml:space="preserve"> Lubojaty </t>
  </si>
  <si>
    <t xml:space="preserve"> Stará Ves u Bílovce </t>
  </si>
  <si>
    <t>Bohumín</t>
  </si>
  <si>
    <t xml:space="preserve"> Kopytov </t>
  </si>
  <si>
    <t xml:space="preserve"> Nový Bohumín </t>
  </si>
  <si>
    <t xml:space="preserve"> Pudlov </t>
  </si>
  <si>
    <t xml:space="preserve"> Skřečoň </t>
  </si>
  <si>
    <t xml:space="preserve"> Starý Bohumín </t>
  </si>
  <si>
    <t xml:space="preserve"> Vrbice nad Odrou </t>
  </si>
  <si>
    <t>Bohušov</t>
  </si>
  <si>
    <t xml:space="preserve"> Bohušov </t>
  </si>
  <si>
    <t>Brantice</t>
  </si>
  <si>
    <t xml:space="preserve"> Brantice </t>
  </si>
  <si>
    <t xml:space="preserve"> Radim u Brantic </t>
  </si>
  <si>
    <t>Bravantice</t>
  </si>
  <si>
    <t xml:space="preserve"> Bravantice </t>
  </si>
  <si>
    <t>Brumovice</t>
  </si>
  <si>
    <t xml:space="preserve"> Brumovice u Opavy </t>
  </si>
  <si>
    <t>Český Těšín</t>
  </si>
  <si>
    <t xml:space="preserve"> Český Těšín </t>
  </si>
  <si>
    <t>Dětmarovice</t>
  </si>
  <si>
    <t xml:space="preserve"> Dětmarovice </t>
  </si>
  <si>
    <t>Dlouhá Stráň</t>
  </si>
  <si>
    <t xml:space="preserve"> Dlouhá Stráň </t>
  </si>
  <si>
    <t>Dobroslavice</t>
  </si>
  <si>
    <t xml:space="preserve"> Dobroslavice </t>
  </si>
  <si>
    <t>Dolní Benešov</t>
  </si>
  <si>
    <t xml:space="preserve"> Dolní Benešov </t>
  </si>
  <si>
    <t>Frýdek-Místek</t>
  </si>
  <si>
    <t xml:space="preserve"> Frýdek </t>
  </si>
  <si>
    <t>Fulnek</t>
  </si>
  <si>
    <t xml:space="preserve"> Stachovice </t>
  </si>
  <si>
    <t>Heřmanovice</t>
  </si>
  <si>
    <t xml:space="preserve"> Heřmanovice </t>
  </si>
  <si>
    <t>Hladké Životice</t>
  </si>
  <si>
    <t xml:space="preserve"> Hladké Životice </t>
  </si>
  <si>
    <t>Holčovice</t>
  </si>
  <si>
    <t xml:space="preserve"> Hejnov </t>
  </si>
  <si>
    <t xml:space="preserve"> Holčovice </t>
  </si>
  <si>
    <t xml:space="preserve"> Spálené </t>
  </si>
  <si>
    <t>Hošťálkovy</t>
  </si>
  <si>
    <t xml:space="preserve"> Staré Purkartice </t>
  </si>
  <si>
    <t xml:space="preserve"> Vraclávek </t>
  </si>
  <si>
    <t>Jindřichov</t>
  </si>
  <si>
    <t xml:space="preserve"> Arnultovice u Jindřichova </t>
  </si>
  <si>
    <t xml:space="preserve"> Jindřichov ve Slezsku </t>
  </si>
  <si>
    <t xml:space="preserve"> Karlovice ve Slezsku </t>
  </si>
  <si>
    <t xml:space="preserve"> Nové Purkartice </t>
  </si>
  <si>
    <t>Klimkovice</t>
  </si>
  <si>
    <t xml:space="preserve"> Klimkovice </t>
  </si>
  <si>
    <t>Kobeřice</t>
  </si>
  <si>
    <t xml:space="preserve"> Kobeřice ve Slezsku </t>
  </si>
  <si>
    <t>Kozlovice</t>
  </si>
  <si>
    <t xml:space="preserve"> Kozlovice </t>
  </si>
  <si>
    <t>Krasov</t>
  </si>
  <si>
    <t xml:space="preserve"> Krasov </t>
  </si>
  <si>
    <t>Kravaře</t>
  </si>
  <si>
    <t xml:space="preserve"> Kravaře ve Slezsku </t>
  </si>
  <si>
    <t>Krnov</t>
  </si>
  <si>
    <t xml:space="preserve"> Krásné Loučky </t>
  </si>
  <si>
    <t xml:space="preserve"> Krnov-Horní Předměstí </t>
  </si>
  <si>
    <t xml:space="preserve"> Opavské Předměstí </t>
  </si>
  <si>
    <t>Liptaň</t>
  </si>
  <si>
    <t xml:space="preserve"> Horní Povelice </t>
  </si>
  <si>
    <t xml:space="preserve"> Liptaň </t>
  </si>
  <si>
    <t>Ludgeřovice</t>
  </si>
  <si>
    <t xml:space="preserve"> Ludgeřovice </t>
  </si>
  <si>
    <t>Ludvíkov</t>
  </si>
  <si>
    <t xml:space="preserve"> Ludvíkov pod Pradědem </t>
  </si>
  <si>
    <t>Město Albrechtice</t>
  </si>
  <si>
    <t xml:space="preserve"> Hynčice u Krnova </t>
  </si>
  <si>
    <t xml:space="preserve"> Linhartovy </t>
  </si>
  <si>
    <t xml:space="preserve"> Město Albrechtice </t>
  </si>
  <si>
    <t xml:space="preserve"> Opavice </t>
  </si>
  <si>
    <t>Morávka</t>
  </si>
  <si>
    <t xml:space="preserve"> Morávka </t>
  </si>
  <si>
    <t>Nové Heřminovy</t>
  </si>
  <si>
    <t xml:space="preserve"> Nové Heřminovy </t>
  </si>
  <si>
    <t>Opava</t>
  </si>
  <si>
    <t xml:space="preserve"> Držkovice </t>
  </si>
  <si>
    <t xml:space="preserve"> Jaktař </t>
  </si>
  <si>
    <t xml:space="preserve"> Kateřinky u Opavy </t>
  </si>
  <si>
    <t xml:space="preserve"> Komárov u Opavy </t>
  </si>
  <si>
    <t xml:space="preserve"> Malé Hoštice </t>
  </si>
  <si>
    <t xml:space="preserve"> Opava-Předměstí </t>
  </si>
  <si>
    <t xml:space="preserve"> Palhanec </t>
  </si>
  <si>
    <t xml:space="preserve"> Vávrovice </t>
  </si>
  <si>
    <t>Orlová</t>
  </si>
  <si>
    <t xml:space="preserve"> Poruba u Orlové </t>
  </si>
  <si>
    <t>Ostrava</t>
  </si>
  <si>
    <t xml:space="preserve"> Hrabová </t>
  </si>
  <si>
    <t xml:space="preserve"> Koblov </t>
  </si>
  <si>
    <t xml:space="preserve"> Lhotka u Ostravy </t>
  </si>
  <si>
    <t xml:space="preserve"> Moravská Ostrava </t>
  </si>
  <si>
    <t xml:space="preserve"> Nová Ves u Ostravy </t>
  </si>
  <si>
    <t xml:space="preserve"> Petřkovice u Ostravy </t>
  </si>
  <si>
    <t xml:space="preserve"> Polanka nad Odrou </t>
  </si>
  <si>
    <t xml:space="preserve"> Poruba </t>
  </si>
  <si>
    <t xml:space="preserve"> Přívoz </t>
  </si>
  <si>
    <t xml:space="preserve"> Stará Bělá </t>
  </si>
  <si>
    <t xml:space="preserve"> Svinov </t>
  </si>
  <si>
    <t xml:space="preserve"> Třebovice ve Slezsku </t>
  </si>
  <si>
    <t>Petrovice u Karviné</t>
  </si>
  <si>
    <t xml:space="preserve"> Závada nad Olší </t>
  </si>
  <si>
    <t>Píšť</t>
  </si>
  <si>
    <t xml:space="preserve"> Píšť </t>
  </si>
  <si>
    <t>Rychvald</t>
  </si>
  <si>
    <t xml:space="preserve"> Rychvald </t>
  </si>
  <si>
    <t>Sedlnice</t>
  </si>
  <si>
    <t xml:space="preserve"> Sedlnice </t>
  </si>
  <si>
    <t>Slezské Pavlovice</t>
  </si>
  <si>
    <t xml:space="preserve"> Slezské Pavlovice </t>
  </si>
  <si>
    <t>Stará Ves nad Ondřejnicí</t>
  </si>
  <si>
    <t xml:space="preserve"> Stará Ves nad Ondřejnicí </t>
  </si>
  <si>
    <t>Široká Niva</t>
  </si>
  <si>
    <t xml:space="preserve"> Markvartice u Široké Nivy </t>
  </si>
  <si>
    <t xml:space="preserve"> Široká Niva </t>
  </si>
  <si>
    <t>Štítina</t>
  </si>
  <si>
    <t xml:space="preserve"> Štítina </t>
  </si>
  <si>
    <t>Třemešná</t>
  </si>
  <si>
    <t xml:space="preserve"> Třemešná </t>
  </si>
  <si>
    <t>Úvalno</t>
  </si>
  <si>
    <t xml:space="preserve"> Úvalno </t>
  </si>
  <si>
    <t>Velká Polom</t>
  </si>
  <si>
    <t xml:space="preserve"> Velká Polom </t>
  </si>
  <si>
    <t>Velké Albrechtice</t>
  </si>
  <si>
    <t xml:space="preserve"> Velké Albrechtice </t>
  </si>
  <si>
    <t>Vrbno pod Pradědem</t>
  </si>
  <si>
    <t xml:space="preserve"> Mnichov pod Pradědem </t>
  </si>
  <si>
    <t xml:space="preserve"> Železná pod Pradědem </t>
  </si>
  <si>
    <t>Zátor</t>
  </si>
  <si>
    <t xml:space="preserve"> Loučky u Zátoru </t>
  </si>
  <si>
    <t xml:space="preserve"> Zátor </t>
  </si>
  <si>
    <t>Sudice</t>
  </si>
  <si>
    <t xml:space="preserve"> Sudice </t>
  </si>
  <si>
    <t>Nová Ves I</t>
  </si>
  <si>
    <t xml:space="preserve"> Nová Ves I </t>
  </si>
  <si>
    <t>Havířov</t>
  </si>
  <si>
    <t xml:space="preserve"> Bludovice </t>
  </si>
  <si>
    <t>Bruntál</t>
  </si>
  <si>
    <t xml:space="preserve"> Bruntál-město </t>
  </si>
  <si>
    <t>Olomoucký kraj</t>
  </si>
  <si>
    <t>Bělá pod Pradědem</t>
  </si>
  <si>
    <t xml:space="preserve"> Adolfovice </t>
  </si>
  <si>
    <t xml:space="preserve"> Domašov u Jeseníka </t>
  </si>
  <si>
    <t>Bernartice</t>
  </si>
  <si>
    <t xml:space="preserve"> Bernartice u Javorníka </t>
  </si>
  <si>
    <t>Bohdíkov</t>
  </si>
  <si>
    <t xml:space="preserve"> Dolní Bohdíkov </t>
  </si>
  <si>
    <t xml:space="preserve"> Raškov Ves </t>
  </si>
  <si>
    <t>Černá Voda</t>
  </si>
  <si>
    <t xml:space="preserve"> Černá Voda </t>
  </si>
  <si>
    <t>Česká Ves</t>
  </si>
  <si>
    <t xml:space="preserve"> Česká Ves </t>
  </si>
  <si>
    <t>Dolní Studénky</t>
  </si>
  <si>
    <t xml:space="preserve"> Dolní Studénky </t>
  </si>
  <si>
    <t>Hanušovice</t>
  </si>
  <si>
    <t xml:space="preserve"> Hanušovice </t>
  </si>
  <si>
    <t>Hradec-Nová Ves</t>
  </si>
  <si>
    <t xml:space="preserve"> Hradec u Jeseníka </t>
  </si>
  <si>
    <t>Javorník</t>
  </si>
  <si>
    <t xml:space="preserve"> Javorník-ves </t>
  </si>
  <si>
    <t>Jeseník</t>
  </si>
  <si>
    <t xml:space="preserve"> Bukovice u Jeseníka </t>
  </si>
  <si>
    <t xml:space="preserve"> Jeseník </t>
  </si>
  <si>
    <t xml:space="preserve"> Seč u Jeseníka </t>
  </si>
  <si>
    <t xml:space="preserve"> Nové Losiny </t>
  </si>
  <si>
    <t xml:space="preserve"> Pleče </t>
  </si>
  <si>
    <t xml:space="preserve"> Pusté Žibřidovice </t>
  </si>
  <si>
    <t>Kobylá nad Vidnavkou</t>
  </si>
  <si>
    <t xml:space="preserve"> Kobylá nad Vidnavkou </t>
  </si>
  <si>
    <t>Lesnice</t>
  </si>
  <si>
    <t xml:space="preserve"> Lesnice </t>
  </si>
  <si>
    <t>Lipová-lázně</t>
  </si>
  <si>
    <t xml:space="preserve"> Dolní Lipová </t>
  </si>
  <si>
    <t xml:space="preserve"> Horní Lipová </t>
  </si>
  <si>
    <t>Litovel</t>
  </si>
  <si>
    <t xml:space="preserve"> Litovel </t>
  </si>
  <si>
    <t>Mikulovice</t>
  </si>
  <si>
    <t xml:space="preserve"> Mikulovice u Jeseníka </t>
  </si>
  <si>
    <t xml:space="preserve"> Široký Brod </t>
  </si>
  <si>
    <t>Olomouc</t>
  </si>
  <si>
    <t xml:space="preserve"> Chomoutov </t>
  </si>
  <si>
    <t>Písečná</t>
  </si>
  <si>
    <t xml:space="preserve"> Písečná u Jeseníka </t>
  </si>
  <si>
    <t xml:space="preserve"> Studený Zejf </t>
  </si>
  <si>
    <t>Ruda nad Moravou</t>
  </si>
  <si>
    <t xml:space="preserve"> Ruda nad Moravou </t>
  </si>
  <si>
    <t>Skorošice</t>
  </si>
  <si>
    <t xml:space="preserve"> Dolní Skorošice </t>
  </si>
  <si>
    <t xml:space="preserve"> Horní Skorošice </t>
  </si>
  <si>
    <t>Stará Červená Voda</t>
  </si>
  <si>
    <t xml:space="preserve"> Dolní Červená Voda </t>
  </si>
  <si>
    <t xml:space="preserve"> Stará Červená Voda </t>
  </si>
  <si>
    <t xml:space="preserve"> Nová Červená Voda </t>
  </si>
  <si>
    <t>Šumperk</t>
  </si>
  <si>
    <t xml:space="preserve"> Šumperk </t>
  </si>
  <si>
    <t>Vápenná</t>
  </si>
  <si>
    <t xml:space="preserve"> Vápenná </t>
  </si>
  <si>
    <t>Velká Kraš</t>
  </si>
  <si>
    <t xml:space="preserve"> Fojtova Kraš </t>
  </si>
  <si>
    <t xml:space="preserve"> Hukovice u Velké Kraše </t>
  </si>
  <si>
    <t xml:space="preserve"> Malá Kraš </t>
  </si>
  <si>
    <t xml:space="preserve"> Velká Kraš </t>
  </si>
  <si>
    <t>Vidnava</t>
  </si>
  <si>
    <t xml:space="preserve"> Vidnava </t>
  </si>
  <si>
    <t>Vikýřovice</t>
  </si>
  <si>
    <t xml:space="preserve"> Vikýřovice </t>
  </si>
  <si>
    <t>Vlčice</t>
  </si>
  <si>
    <t xml:space="preserve"> Vlčice u Javorníka </t>
  </si>
  <si>
    <t>Zlaté Hory</t>
  </si>
  <si>
    <t xml:space="preserve"> Zlaté Hory v Jeseníkách </t>
  </si>
  <si>
    <t>Žulová</t>
  </si>
  <si>
    <t xml:space="preserve"> Tomíkovice </t>
  </si>
  <si>
    <t xml:space="preserve"> Žulová </t>
  </si>
  <si>
    <t>Pardubický kraj</t>
  </si>
  <si>
    <t>Borová</t>
  </si>
  <si>
    <t xml:space="preserve"> Borová u Poličky </t>
  </si>
  <si>
    <t>Zlínský kraj</t>
  </si>
  <si>
    <t>Holešov</t>
  </si>
  <si>
    <t xml:space="preserve"> Količín </t>
  </si>
  <si>
    <t>Mysločovice</t>
  </si>
  <si>
    <t xml:space="preserve"> Mysločovice </t>
  </si>
  <si>
    <t>Sazovice</t>
  </si>
  <si>
    <t xml:space="preserve"> Sazovice </t>
  </si>
  <si>
    <t>Zahnašovice</t>
  </si>
  <si>
    <t xml:space="preserve"> Zahnašovice </t>
  </si>
  <si>
    <t>Celkový součet</t>
  </si>
  <si>
    <t>Grafy poskytují přehled o počtech předložených žádostí o podporu v pozitivních stavech v rámci programu Živel 3, rozdělený podle jednotlivých katastrálních území (obce a jejich části) a krajů.</t>
  </si>
  <si>
    <t>Stav žádosti</t>
  </si>
  <si>
    <t>Kraj</t>
  </si>
  <si>
    <t>Obec</t>
  </si>
  <si>
    <t>Část obce</t>
  </si>
  <si>
    <t>Kód obce (LAU2)</t>
  </si>
  <si>
    <t>Seznam kraje</t>
  </si>
  <si>
    <t>Filtr Obec</t>
  </si>
  <si>
    <t>Filtr Část obce</t>
  </si>
  <si>
    <t>Popisky řádků</t>
  </si>
  <si>
    <t>Počet z Kraj</t>
  </si>
  <si>
    <t>Smlouva - čerpání</t>
  </si>
  <si>
    <t>Vyhodnoceno kladně - příprava smlouvy</t>
  </si>
  <si>
    <t>Počet z Kód obce (LAU2)</t>
  </si>
  <si>
    <t>Aktuálně v 2. části hodnocení</t>
  </si>
  <si>
    <t>Vydán předběžný souhlas</t>
  </si>
  <si>
    <t>Aktuálně v 1. části hodnocení</t>
  </si>
  <si>
    <t>(prázdné)</t>
  </si>
  <si>
    <t>kontrola</t>
  </si>
  <si>
    <t>celkem</t>
  </si>
  <si>
    <t>∑</t>
  </si>
  <si>
    <t xml:space="preserve"> Raškov Dvůr </t>
  </si>
  <si>
    <t>Bílá Voda</t>
  </si>
  <si>
    <t xml:space="preserve"> Bílá Voda u Javorníka </t>
  </si>
  <si>
    <t xml:space="preserve"> Skrochovice </t>
  </si>
  <si>
    <t>Jihočeský kraj</t>
  </si>
  <si>
    <t>Český Rudolec</t>
  </si>
  <si>
    <t xml:space="preserve"> Markvarec </t>
  </si>
  <si>
    <t>Dolní Lutyně</t>
  </si>
  <si>
    <t xml:space="preserve"> Věřňovice </t>
  </si>
  <si>
    <t xml:space="preserve"> Křížová ve Slezsku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</si>
</sst>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</font>
    <font>
      <b/>
      <sz val="16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theme="1"/>
      <name val="Aptos Narrow"/>
    </font>
    <font>
      <sz val="11"/>
      <name val="Aptos Narrow"/>
      <family val="2"/>
      <scheme val="minor"/>
    </font>
    <font>
      <sz val="9"/>
      <name val="Aptos Narrow"/>
      <family val="2"/>
      <scheme val="minor"/>
    </font>
    <font>
      <sz val="11"/>
      <color rgb="FF242424"/>
      <name val="Consolas"/>
      <family val="3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529C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ED1C24"/>
        <bgColor indexed="64"/>
      </patternFill>
    </fill>
    <fill>
      <patternFill patternType="solid">
        <fgColor rgb="FFFCD4D6"/>
        <bgColor indexed="64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529C"/>
      </bottom>
      <diagonal/>
    </border>
    <border>
      <left style="thick">
        <color rgb="FFED1C24"/>
      </left>
      <right style="thick">
        <color rgb="FFED1C24"/>
      </right>
      <top style="thick">
        <color rgb="FFED1C24"/>
      </top>
      <bottom style="thick">
        <color rgb="FFED1C2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/>
    <xf numFmtId="0" fontId="5" fillId="4" borderId="1" xfId="0" applyFont="1" applyFill="1" applyBorder="1" applyAlignment="1">
      <alignment vertical="center"/>
    </xf>
    <xf numFmtId="0" fontId="0" fillId="5" borderId="0" xfId="0" applyFill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6" borderId="0" xfId="0" applyFill="1" applyAlignment="1" applyProtection="1">
      <alignment vertical="center"/>
      <protection locked="0"/>
    </xf>
    <xf numFmtId="0" fontId="0" fillId="0" borderId="0" xfId="0" pivotButton="1" applyProtection="1">
      <protection locked="0"/>
    </xf>
    <xf numFmtId="0" fontId="9" fillId="0" borderId="0" xfId="0" applyFont="1"/>
    <xf numFmtId="0" fontId="10" fillId="0" borderId="0" xfId="0" applyFont="1" applyAlignment="1">
      <alignment vertical="top"/>
    </xf>
    <xf numFmtId="0" fontId="2" fillId="7" borderId="3" xfId="0" applyFont="1" applyFill="1" applyBorder="1"/>
    <xf numFmtId="0" fontId="2" fillId="7" borderId="4" xfId="0" applyFont="1" applyFill="1" applyBorder="1"/>
    <xf numFmtId="0" fontId="0" fillId="0" borderId="0" xfId="0" applyAlignment="1">
      <alignment horizontal="left" indent="3"/>
    </xf>
    <xf numFmtId="0" fontId="11" fillId="0" borderId="0" xfId="0" applyFont="1"/>
    <xf numFmtId="0" fontId="0" fillId="0" borderId="0" xfId="0" applyAlignment="1">
      <alignment horizontal="right"/>
    </xf>
    <xf numFmtId="0" fontId="1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0" fillId="0" borderId="0" xfId="0" applyNumberFormat="1"/>
  </cellXfs>
  <cellStyles count="1">
    <cellStyle name="Normální" xfId="0" builtinId="0"/>
  </cellStyles>
  <dxfs count="7">
    <dxf>
      <protection locked="0"/>
    </dxf>
    <dxf>
      <protection locked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protection locked="0"/>
    </dxf>
  </dxfs>
  <tableStyles count="0" defaultTableStyle="TableStyleMedium2" defaultPivotStyle="PivotStyleMedium9"/>
  <colors>
    <mruColors>
      <color rgb="FFED1C24"/>
      <color rgb="FF00529C"/>
      <color rgb="FFFCD4D6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2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[WEB_report.xlsx]Data!Kontingenční tabulka3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529C"/>
                </a:solidFill>
              </a:rPr>
              <a:t>Počet</a:t>
            </a:r>
            <a:r>
              <a:rPr lang="cs-CZ" sz="1600" b="1" baseline="0">
                <a:solidFill>
                  <a:srgbClr val="00529C"/>
                </a:solidFill>
              </a:rPr>
              <a:t> předložených žádostí* v programu Živel 3</a:t>
            </a:r>
            <a:endParaRPr lang="en-US" sz="1600" b="1">
              <a:solidFill>
                <a:srgbClr val="00529C"/>
              </a:solidFill>
            </a:endParaRPr>
          </a:p>
        </c:rich>
      </c:tx>
      <c:layout>
        <c:manualLayout>
          <c:xMode val="edge"/>
          <c:yMode val="edge"/>
          <c:x val="0.30289713958664144"/>
          <c:y val="1.52064230014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rgbClr val="00529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8530299351347603E-2"/>
          <c:y val="9.2708769465566374E-2"/>
          <c:w val="0.9353169840554072"/>
          <c:h val="0.79831962471243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29C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Data!$M$2:$M$8</c:f>
              <c:strCache>
                <c:ptCount val="6"/>
                <c:pt idx="0">
                  <c:v>Královéhradecký kraj</c:v>
                </c:pt>
                <c:pt idx="1">
                  <c:v>Moravskoslezský kraj</c:v>
                </c:pt>
                <c:pt idx="2">
                  <c:v>Olomoucký kraj</c:v>
                </c:pt>
                <c:pt idx="3">
                  <c:v>Pardubický kraj</c:v>
                </c:pt>
                <c:pt idx="4">
                  <c:v>Zlínský kraj</c:v>
                </c:pt>
                <c:pt idx="5">
                  <c:v>Jihočeský kraj</c:v>
                </c:pt>
              </c:strCache>
            </c:strRef>
          </c:cat>
          <c:val>
            <c:numRef>
              <c:f>Data!$N$2:$N$8</c:f>
              <c:numCache>
                <c:formatCode>General</c:formatCode>
                <c:ptCount val="6"/>
                <c:pt idx="0">
                  <c:v>1</c:v>
                </c:pt>
                <c:pt idx="1">
                  <c:v>1112</c:v>
                </c:pt>
                <c:pt idx="2">
                  <c:v>678</c:v>
                </c:pt>
                <c:pt idx="3">
                  <c:v>1</c:v>
                </c:pt>
                <c:pt idx="4">
                  <c:v>12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6-4EEC-A4E5-328E993CF4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5338144"/>
        <c:axId val="155338624"/>
      </c:barChart>
      <c:catAx>
        <c:axId val="1553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338624"/>
        <c:crosses val="autoZero"/>
        <c:auto val="1"/>
        <c:lblAlgn val="ctr"/>
        <c:lblOffset val="100"/>
        <c:noMultiLvlLbl val="0"/>
      </c:catAx>
      <c:valAx>
        <c:axId val="15533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33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endParaRPr lang="cs-CZ" sz="300" b="1" i="0" baseline="0">
              <a:solidFill>
                <a:srgbClr val="00529C"/>
              </a:solidFill>
              <a:effectLst/>
            </a:endParaRPr>
          </a:p>
          <a:p>
            <a:pPr rtl="0"/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</a:p>
          <a:p>
            <a:pPr rtl="0"/>
            <a:endParaRPr lang="cs-CZ" sz="8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treemap" uniqueId="{BDC5463A-71C8-47E6-90C5-E1D87FF4840B}" formatIdx="0">
          <cx:dataPt idx="0">
            <cx:spPr>
              <a:solidFill>
                <a:srgbClr val="E87331">
                  <a:lumMod val="75000"/>
                </a:srgbClr>
              </a:solidFill>
            </cx:spPr>
          </cx:dataPt>
          <cx:dataPt idx="1">
            <cx:spPr>
              <a:solidFill>
                <a:srgbClr val="0E2841">
                  <a:lumMod val="75000"/>
                  <a:lumOff val="25000"/>
                </a:srgbClr>
              </a:solidFill>
            </cx:spPr>
          </cx:dataPt>
          <cx:dataPt idx="2">
            <cx:spPr>
              <a:solidFill>
                <a:srgbClr val="145F82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A02B93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rgbClr val="00B050"/>
              </a:solidFill>
            </cx:spPr>
          </cx:dataPt>
          <cx:dataPt idx="5">
            <cx:spPr>
              <a:solidFill>
                <a:srgbClr val="ED1C24"/>
              </a:solidFill>
            </cx:spPr>
          </cx:dataPt>
          <cx:dataLabels pos="ctr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  <cx:spPr>
    <a:solidFill>
      <a:schemeClr val="bg1"/>
    </a:solidFill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_xlchart.v5.7</cx:f>
        <cx:nf>_xlchart.v5.6</cx:nf>
      </cx:strDim>
      <cx:numDim type="colorVal">
        <cx:f>_xlchart.v5.9</cx:f>
        <cx:nf>_xlchart.v5.8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600">
                <a:solidFill>
                  <a:srgbClr val="00529C"/>
                </a:solidFill>
              </a:defRPr>
            </a:pPr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  <a:endParaRPr lang="cs-CZ" sz="16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regionMap" uniqueId="{E3F19E51-FDE5-43A8-A0CD-2F9344B515EF}" formatIdx="0">
          <cx:dataLabels>
            <cx:visibility seriesName="0" categoryName="0" value="1"/>
          </cx:dataLabels>
          <cx:dataId val="0"/>
          <cx:layoutPr>
            <cx:geography cultureLanguage="cs-CZ" cultureRegion="CZ" attribution="Používá technologii Bing.">
              <cx:geoCache provider="{E9337A44-BEBE-4D9F-B70C-5C5E7DAFC167}">
                <cx:binary>1HrZkuQ4lt2vlOWzmIWFIIm2rjETQPoaHntkRsQLLTIWkARIcAeJbxh9gB71qAd9wjz16L90s7ap
zM5qTcmszNRusZg7SBDA3c451//6vPzl2bw+9d8ttWmGvzwvP7wrxrH9y/ffD8/Fa/00vK/L594O
9m18/2zr7+3bW/n8+v1L/+TKRn1PEA6/fy6e+vF1efcvf4XZ1Ks9s89PY2mbq+m1X69fh8mMwz8Y
++bQd08vddmk5TD25fOIf3h3YWxtp2f9t3/7TvdP1bvvXpuxHNfbtX394d0XF7/77vuvp/y7x39n
YIXj9AL3hvw94yFiDMf8x1fy7jtjG/XzMI7fE4ZxSNgvjzx/quG2P7CeH1fz9PLSvw4D7OvH/9+Y
4ItNwPjZu++e7dSMn89QwXH+8O7f//V10Pbdd+Vg5U8j0n7egnz8cc/ff3n8//LXrz6AU/jqk99Y
6Osj+78N/Z2Bjv3f/oex89/+Z9E/vbz+CYZi6D1BHH7CEP34Il8air1PKIkZJtFPduRfGuz/YX3f
NtzvTvSVAY/X/1wGfDR/+1/N8KcEGCFRHIVR8k27xe+jKIpDQslPw/hLu/3nl/Vtc319/1dWevwn
C7OT7Z9myAKDefV/jrESGnLMcPSrNX6bDZP3JAE7cfxtY/3h1X3bZr8zzVemO138cwXY5VP/Mn0q
/5zUiGjCEpxAlfqtudj7OOaYsl9S4lc58Y+s6NuW+vsZvjLS5X/95zKSfDUaqti/fTfY6d//2+v4
SzL6PaDxJ1bUQ1lYWMKfEeXJex6HMWXk5yinX7pN+D6EhJwwDJ//hLN+Aj1/ZEXf9pe/n+ErfznI
/7/95Xcg2W/R6BeX/HE0GoeUoxDjn/LvV5Zh7ylNMIp+k55/a6BfEOLvL+fbZvnlvi+W/mcDzt8P
nV/xevo0PmU/Av3f4NF/PPrjBoGFfHXrP+ILP53W/uWHdzjCIU8QQb8x2+eJvoiCrxHFN29/fRpG
mC95H2IG6ZciFmLOCWBW9/rjSPweIw55mYQc0BGLgXY0th+LnxgJ5XGUEJxwHuIQEBFkox+HkvcJ
TEQ4ZHXC4JroV9Z1ac2qbPPr4fz8/rtmqi9t2YzDD+/iCGZqf7ru825jRGjEk5CFjAI6YzGPYfz5
6RqoHVyO/8sQl64f6ezkUjRUzi3b1cH6jBlBwgIpzOaQ8c0y6F6athxOM+2IIDHKeswDAUC8lU77
+sHn+MZ7voqIBYcqGUsRLmi9b3y3wUs9XBrr9023zBcmXIgY6mSQXcvQrlqrPHOJs9s+XLwIR3M5
u2hTExWkHuFchg31YkD9fiiiLRr8OcrtS66ck2jktSiMeknCHh6nYyX7xdei8is+TUNvRE+im7Ib
nMAz06e+n84DH1OZh4OscWHllFOYoar9nqr8laPgySVtqmndHZZ5SIOe3RYrytDszktsTygIb9rW
DftkjDuRdPQUueK689HFCBa8n6LobNHmrO5QcL4EUS/mJnQitDhMh0k3aWfJifQLyaZA3VLYh5gr
tNNTT+VUVlZMdXEPThCn1azY3uC43UFhP2/XohaULKkN5l7WeVULHpUnRAuaWt4f1mhKREI8FbjM
74LCPETRuJ1Xsgo/+lXi2D0PloZbzrtzz5dJ1KVeRblGadUGtXCL6eTMyg+VLmtpp/i66d2t60gl
1sGcRyhXovZzDGdmdpazQiBUN9lSDmdUgc/0geokbeluMZE6zLy8z6tgPu+H8c2MBB6gaWd2RZWo
Q9INOsWGlNLPuEjDHqE0susgunm8K8IRp50KtwuNdwNpUxW6Uuieb3uNQjmGsKDG0X1TIi6ioLlS
radpteSffGTCQ6LGTzHB2TTPWAzJrIVv9dlnz6rJQsVadlqinL/hkU7pXC+NYHX3Vjdso9daJLrs
spiYRI66Om8tqdNyNecTKmbp4sUdSsZfeZkzwapSZVU8ErG6YMjyZniei+VtGd0oi6nUgs1Ts2HL
mGRJWV60UY2OVY/E6CYtg9BPcmGuFpbMrZws2dDV+5QXqhbhtEQy54hsVVwiodvgolO02swhN5Kj
uJDM+EgGDY3PlyKs0mCexqzFjonB08fCdIXwBZJNFytwJnXbV24VE+L+aO1q0mW2H1xX7GrSXPE6
FMPqJ2FytVxUQ+hkVI+bYF6VCPt+1zfgkG3oy32PpoxpcySYpihSejNqw1Llyo9TUZzWoTTSTewQ
L2SWah43eUj2UbnchbzJRqtTvvrMdOac9uEJ6/JiSdbt2gVpsgxbQs1OqyAbKNmGTX9rOn5V1nRH
IvXQkCAUc2l60Q4tBActz1GhZjG2XAlLKU9rZS+XdU0JX8ymr5KjsqwXdVMg0SbBrm2iQriAb0nC
2caXOgu66pRHfeZ0JMnaVimp+YdpXc6aQN2bju5rQzISTI+eLfveoFMQrZFEg92EiSrTpVUpCtpS
8LFt0mHIHyiv92EbSjPFO0MCI+xMGuExk1USbio+fcLaVGJe2pQvyQdr40Vy5rBI2LiIVanLgPId
SQYrqqTbJRHfDhjLYuz3ZdVfFmVw7GOV1mQ8J1GeiGlGnQhnIxe/ziKIcSWpIhBSs90tQ/VaDdOF
SgInqrp/TGZmRGnYfqqZxKZLtkipLWqIl7zvA9nM7D5gq6BqznhXIVFXSZ/6fqqlKvBtGMz7aoy2
oIup1K3owhZlplS5ryu6rRO0Z/SU58tNmy+Xc2RK4dS0MZM9Ud6eOVpsYlec5QoSDelu8MAEZTNL
bVkeupqPwiG0U32VIoyyBHf5rqLRRR8vhcyHRkRrPQtMtrlTz1C8ChFV83G0dhHWXLBuyaoEVdKN
5m4xtehceW8Lh8Tk/a3l5Div64FU02PRujfdxYfcfa4ydUyUIKhrZTTHWHYlyuaaXPYrOQaeiHke
9m3dCMUgfKrRHkxuThGmF33DK6k690KT9cmjfEMqpQVU7SUN5+lTzKwWiKib1rR2xyt4VxIfZjrJ
N6xqs6DhKa7mTZxXO79+ClwOtWvCYO0iEJ1tsNCKEjkvw17llUBhsvF83ISIXs4a7X2Nd2qchFr5
xlCflTM+h1tl5+Z0bMdDXywXHR02cVHKZaoeVJm1rs4MYVs+h+kCjsL0tNXNKmcXvrS+P1LdyNKW
dwX2WYGi/TxFuwVyd1epi4XTDZry7bgMl2xAmyaeMqOxF3HEd5SSs8jFuwJNEoXtBkNNtis95KwK
U2epRMV0VcXzebfg1CXlqeX9VRwkssz7XmJaHRLDNjNNLnUZQ2bAgCXYBM+zXFSk31fTMghTuCN4
qdm03EDsFiLu2o/dRKVVbVZQ9Rgv8V03DZ2wiu7WuoYS5S9Irh5m3uKUBPasds02Lx3ajtWYJuVw
NTGTFZ40O44KncX9+AFZ1QuiuhLy9QDxNG7zEKqrY7c59ms24vJy7ZNrvaLNMCfXXRh6USGtdl1J
BpEXarPm3mQmHI6qjaUOgw6cJr8KcyanwO3DpAE/Q1ooFEkbWlmp7uPcrg++GTLch7DPbn2YlF5T
P/ePZFJPVRxZQctALrOGwreORuR9daXBi7N+4HLI1UUU9YV0nWuzlunz0jSiYJBxvEpbgGg66d/C
KtmQuDaSNF3KXC4YG9JlKlQa6Cibm+VyrOpD0YdI6mZZBB6CLGrHZdv30W3UlLtSzc8sMlaUQ7iL
gylPR5bfqtUREfn+g6+GVbTc3tKhzMYmOFLqLjk1W1MU2yFUjchtcCpy/bGb6wfsg+3o1FszV/uR
Txcm9k8O53uv+JUOgstkNg+6jc5HiysRMp22tHGQnBlP8zLaqXKqZD2MjwMNN8uc5JI6Bn/KFkBK
dRMRfDOR4YoOw0MbQHZgHY5E5Qq11UHz4IxNpyWfBUmiRgJMrWWXT5WADJm2bhquOl/pfVdDKga4
nbVrS7faLPfzmjwNHG9r0x0HNO1WVX9UmkrM+K4eyxJ2aBYRt+aSt/OJx41wparSSVVa5HX1TFvf
iHmcokOU5y0Y2kNRbu/XOH8NWRAJFnZK+GSd5ES4EcOEH3W/dCI3NWTiQks/oKzi+XEIaghUGKmx
L0VBuBNu9Uf1GWH4BTHpF3/mJj8Imuh95IhJLXVatF7fhXV3F2m2tXMh16Td9hPdDahYJeqiDW3q
x2HQ4CPtkoV9clAxiWAhiURqlWEONWAKtE3tNN25ZajF3I9p4aZjBfvxZW82vKKNJAvDgq4z3yBS
42O45iIP+LpPNNkFS3JdKBtJpnVxVnh/Vc8ANue+TtceBULNZt72QdR+DEwUC9y4N5+Xx2gESFlT
I4K+6sSo2/0yl+MGkHa1iZPq0irMDkUBKFRPkFiGACHhUXQbrGWatFO8D2p74i5AG1+hpxUBRGlr
mZc6zZ3ZTGX8IQHU1+XXwVjcswBw9qo3JvGnJPYHHtjrsZj0lsCSUjOBZ/y27/IFAXu27dqXqvi5
8/Xr23+5aF+bm7F/fR1PT+2P/Zj/GPvy7X+0az4z0F97N1/x2p/6a79Dev/h4H+OEUO3JURJ+I/4
8M34v//768s3parPLPPXGX6mxOw9o8A4OcNJSEmEgXP+TInpe8qhE8BDHsE4/8xWf6bE0PuJgAwD
N+cI0yjGIGT+QomhfwefMRQiAg0gRPEfocRAooHrf8mJMTBvIMQUmDlCjIMC81tOrHq/jsrUrYQy
RsQ4om0QdEDU/GHRb1bTrIe8ORdoAzwIZbFfn+hMxagKknE3TbLl7HZcAYYScEyv650uwj1jc0bz
4TpU6tjOODOFevRzm1HSHJOuvXYoP7SWTxKY0UU96C3vl1cG0E0trYhNsx1qm7l5vMQ9EC9THIHJ
tYDk1M3Im1kkqMvyssk8IJmOz3Jouks2qeeirnc01LIZltNIIi+KDoLF6yFrlqABZly0kjB3OSZQ
Jfx81tq2kNGEnxhFe0TNDPQtOIUY2GpYV0I7LLlmlVyaQVQqP04ongT3+tTieGsRkktVbpfy3lXl
BDjIbFlcp2rRsBjAddDU2DRLu1Fhu41IdxgdOQvb5KMj1ske8VxGxABfKJO9bXu/7RwBnFbKMFT7
nLpWjLjZl5iotKlZ1g7mmYadjFV0G4MlpqB/VFqLobBETm0jZ6Pvagq4qRs+MeBhyvhjEi7XoL3t
kj5JAb9nJUNKlJ4dMR2AkK9idsEkmuXN2SXNl1hwyNhdWx0CQi5d4XZzgp65Ipe26eVQzvvG+HtG
l60hUbbi6J6t/pPHQSt0A9yVIHJM1vEOR0tWrM4ArQNakq/NY923mwR45MbXVBTzusXK3q1hLiZO
5LK4Dedo43AoAS/tO5vLmJZXOesOEx72VaA+hY0RZmhvonkEv1uciLk6Zyu/6wCFASyTuCm3K5T3
kpGDYf1t0OpT7Gwv2RDcQow9dCPLgvVhxPi2LSOU+njJgir4TFOBsNcp19ZAbTMP3jz1UfRxjqLn
wOEPeGTHOIEiUORpPi1Soycf6zSI0YNeu8zk8Gylj3Vc7mdNNmoZZJJX+wkWbGOdtR6LoChSFiyA
T9t7N4XCjm/Af+U6u5uaI7l69WEatWyH5LF30dmAkluw4E6z4IP64JvTYtmnJVZPYxikIapl4AC5
g1Tk+yqbRi9LjD/4PpGVV2emBWqa9FeDxdmwACuafX2nOZwYt0GaRyAsTPEgUa0E1XgRrobtr8mS
It8CnCF5Sutmln08tQLEskcgVhcVKm5wV2+jMN4Fob5fKnMxNfnlFOAdqc3tSvLbyTQ7E+eXq8Vv
AZoznbfXxRzuVWF2yRQXouyKfe6ivelmUFaCc6Pd7TpVe5DVSlkXcQqzfWzaeRfHbp84k8UmAUKW
3Khg2I9mPQsDdA7qxB6Y0C2pbJmhNsqCkHmAaq9RtPSiWIM0WPMdIkA7G8svdQUCkwsui3r4GM8d
6CVaaN9dK6VkxQFhmGaFSGJiBv83dfE6xfUeeJ3M/R2z5QmXVOSdf3MRuS8WfOChOyva6KIdwhtT
lmk+TAeEu3vX5g2g+4CAwhNgsZKkFoOKcWata9OlG0TslGz68cKAhiNCZ3e4aHdjTV9CQzsZYn0C
ovI0VWEhk6o95rk/TdFcARjq7hnrTsFY3yHuNslcgNijyoMP7isO8AykrwzktRO4aCVcUkvX4mNC
6otljRoB2iMgwzZbAXpN5XIOWGhXNs/cGS+XvJdL3xy7tQfME62NoEEMPlQerdYbVfeCRcMtaz5j
Z/pJ+/YeQOkZDlQG2e04Fb0SitBSYOo2A2abqYgg89bpUgWPxnTnBSTXphpkUFAIcVAh2kiLuLQf
Paei6eiugqhCqrwY+vwMpELAWkhEhd0GEUhz1j7xoM3yukxJhe8iBqk3N3E22PaMdEbOuX8cAvq8
9EAqcP5Ru+HD7ICXDCcctZsY2R1a6kOnYmExyyo0yHjBMkhAHuP5IGyzppFZ0pqyS68DKFv0eh74
IS+WWmCDBRngtH2XkXzM5s5dzg0mm9aGl10ZwD509QRHchjaCElOiifu2vt+KhK5EECvAdpi5vpM
eX7TBIN0zh/y6CMBeQ60YHwObvKEULXvCTk43Mq2hGpSIi8HpTOuzWEOqRakqx4mnGx52R+mxZ6p
3FvZkPnoy/AhxpPQ4XhZFOE2HsuzbizOiJ82NgIu5vKLuOdXQAlFMU2lBPEMivEci86Ti4iS/YC7
g06wl8XavXkU7CPT91k5KhlM3WdNxdzUXlcy6fP7HoDtUj8kIIwhlZ9WkHoQ6IKKrZsQ6COviwvm
6AV0cZysx26WfrzC1aYx1abMD3R9dnUiiR63vEZ3gLTf6po/+UZ7wXlx4UA8E6RZ7/I++dDTSmd+
ycmmmdBHtepHwOqDKJsKyQ6qII/rDFt33ZX4yvahzCk4WYn7bZU0zcY20x1PQDUNWhDEcXIEmXsT
EX7ju25PHLWC5eNpWs1u8GVWj3UW1wSOuQlBGHbbLgJ4vRS7tduWs83G7ixCzQjiRyMHHT2ZkiKx
rvYq4MWm0v2nwRbbJYIoG5Zgq2O01f1ZW+HDQKhI+gkkSVUI6pSIZpblFGpGzs8nMt4W1HzyeZWB
YLf7LG3MUbzNZ75tWipo707eTxcRwHYG8s1nqttWQ1rmkEPR8LQOdDMMfQ9aJ/QJ+lLaut+xqdwG
KNxNkUkd6HSKvVpW3I5Lt/WWZXSs3qp1vLQoT9KuqLc+miTOw1MNJcFCXsN6lnU/7PuulkkLgso4
3sw83ChD0hrSEdXotPbL1cq9MFV+DBKXehKBuu7X48zUUxcu+zmZZAlJ1rcxxEl1XTRtWnXFcUyK
SjBCbZpYc83tlLJw+YRnEDWSVX+akxrmjdIxny5Dby9VEF752ECSm3dlGKVlMl7SmackMQc4ZIEd
vwb0fGB8fcvHVfTlAAJRbCfJqhpkQ7LajePxR1uax3ocTr0N6a7zENG0IFdTldONDgHChqp+jVFB
RBINsi/0TQAwToRxcypzlK1Av6tEPwQFOS9jfz8TspuWZJPkWuJEbyPVQ5m1d5qxLKLqvMUm6x0g
CL2AU+DHfqzkGK8QJbzd1WuiJe14mzYYJNVu4llfrm92si/9iELhSTsJXD8Yk18FrT3wKckwFAzW
jpJ7shsHfr7UUTb6MBJ5CWkVWiGJr8+6ub3GPnybdHm9llWGyulxnsKboEIglNRQS+m06/ppsyJ7
Uwc5ICayX/oii0vQ/0xsM1Ysm7LKxbIiaDKBcJirUkB7akxz229iHewJXBGNeJD5Au2FWG36fAA9
ugt3flEPruzvkepC2XfhVW7csCtI97JQfT2rUJB63tsZYD2bbzRIqaytP4Vtm7ooyFOn2CDq2G1m
W6U5BxnDsrQAucK1BahBqn1lUXty5VJtlgXwNBTcC6r6u0L3G1YHV7qZU6vfTAQNhsqnKg8baZb+
oizyJ1YkTqAy33EFJd/UatvZ8QmX9tk2OfRRoguoSjtmsax1d5aYJpeF6mJhqMnaokuLuctPS8gE
dK93pQfQFAUgq7jBb/CqZUhAPvLjCzHmw2zsZuyrScCGuYy78OhiBxpDcFtU+EEvS7bw8VwPoH2M
U9bE/PB58YbZG2MAI0ZhcsNAEiwnnSVJ9zEukpep0ZerUWceR4cgGfYlHY56Bj22bk7xGEpbVgCM
YxmY3uwDTe9BDPykmvhMc3JyYyIMiM09jQV8U62UscuzBMQ8F6Fd1CcPk9UbMpOLCfRqxJI0H8Hk
0RIfkebbJW4vjY6DYx6DVlqt92ugxND5UaCxkH3dbNmynCHMPyVLDGq0nybgSuiSMkhPDSmgeZg8
+dZfNfF6QcCwFlxNNG195q3ZkaEdBsGM3YVzolKt6lVa3fUCEvRlUrpdXQDv7P0Guf46CfneEnIG
QoVgQ6SgiILwDg00B+0twavu0zw60MOjczWvm9nFL6Rgj3BWh7nW0B1a6Vlsikud623v42Ezz9EW
OsBpG5EPaiza1KxcIBB9WN0aiSjoVLmOX6oiOFUYX8aFFTGiT0k7phUz0EWaXuEbSSCMUujJ5Fgo
hxho2iTtcwXgZWiFi4Pd4tV+DgLZ0TYDRBiAsgj4cI4O5DMw8Dq85VA4U4f7G4zZIMO1OHjX7pRj
1wm0IPLe7+YqYqIAX6MeiCw0S3AdPUZ03gCcPO+66Xz09dH7rhFhpYE/jcN26UG+W9imTkgvVjN/
Wjq/H/JOMsS2pi+N6OrIypVXBzInAP1B2F180GwCAunEj+eGYjn8mCDpQ1t8zuRAG2f9QCcgv0tb
nuMSlZmOVuClICSOIPJDWwN04jlPI5SkSZhkE+1X4MC+F12lnwuo4lgFMlqhhkKbgeHipcmDOCWQ
Y6fc7I0Ks6Lutg0fPtbxuolZnM5jsEArtx0BfBZplxTnK0UQpNVNjz2owUEuWb2m/ZR/Lno7E816
twQgLXjW3EZ4Sr0a08Et0KToGEjx+JLo6TgjdxUCgxf1BJ3Yhu9YVJpUT9WSrkPD9zGArQoXtRzi
lpxpNh+pLwG9L+wNO72F28UKbWQH51Eu8w2cLwQvvdGgdVJgKmFFUh57qMtoFdAclXZV+6SJgZP3
0HUs0UWDh003jldRYLdMjae8guadilJq6dX6WaOcwQUnIORav2jnss6sd58nsHr6GDiEIZrzmyaE
HFKGMhq7mwEkbQrcPejri2oZQZVNiosqRjcradK1ZJCli9Nc8Q/zwuVk4LcF3+UFW+RMPIBaPqW0
ra+BxJeyiNQArBCLvm9vHIYwy8f8Lqo7LPxU3675ekjYvCmacQ8dgQ9sGs/DMXosAws0oR0EZ5Eg
HmSHxUFzT30IXHuARtaZzUHbz010zppi55LxBr4Z8jEIgm09TliY1dz63GYKFdAZW7Q0tgtFrCyU
+nySURg4uQK63RkFwgOpY6Hr+NmDON40UPdVsYggYQfjFCCsunmiEK1Qi+utjclV0kZy7NGLCujW
RcUxqKCfX83RxvJ1SGkAbgzfJdxaX+4AtQsfjTKsxteyhTP25v9wcybLketMln6hRhkJAiSw5RCj
IjRLKW1oSqWSIDiAMwk8fZ243X9X/d2r3vbqWtq1VIYYoMP9nO/4dhr1DLO/f4MGd6IqOgIs2GPE
PISwKztN0VV3cyZRTcIVxvLc+wfXiSttZZv4YQvrbcY8yvPxfg3gIk/LXeC3YRxZhwbBx2l1uET0
gpmAYjBfzUc9Vq8FsdN5naAFBF9UTx1EkeU9KrYDvJLPJuKPRaG6OF8NfBx/uo7beOc8Oe+C2j0O
NcYZQl4X9B15wdFTDOjDPQU3MceNyirwBI06dCEaxcbfkalPne4zKcJsEOpHVGzN/Dx8nIJ2x/Ae
dn4eTx6K8lb+0ZZ+GW9+Lcma4UilVLkdXHJx3bYpSOg4XkFb9HFhbOxP0Ht6iuak2tkyOnClJnyl
88kGwVc1ms+O+seN0A9G8Mo5OtxRSt9EHh4JHVDEtr10v6sogHxSpLiL9qv8SwaV1iV7gaeKMU4m
lR+mwuEfFqj62uvijW8/igiFGhD+jHnTpo0b32SHJ9HAwDOaH0Nl97UuABq0bA9T8lFU655EYR8T
L/gMTIeO38ezxbHYIu98w5Pidg5ObPjpN2/P1/6yML6P/PpbjfXXaLwjKft481S2dtZAF9UQBGY0
ZvSlWeoUg4ilFU6ubVIYHN+hkbvR8z41EVHiCLv0gj6UeZuEftnFvIy8Q+6GD2Pa3SLRjjm6vASk
e9TSfxLFQGH/5oBGWh7XIbrU3vjwfGFiMHVegui+H+RF9jBLerjOI8tk3e/IXH17uoKUVnkv3Ywy
FS5sNzR8v6qT9fs9GoU93NJ30nupF4TnQjUnKtyuBVcEzdauL2XbwXfc69p/5i20uoDAoFgyjhMl
OHkwsnoQJr9apR/QZ30t/XZPpnJXBereI8Wh86tDX1V750RabfZiQ9bG28z2t0HRo7bKbmeznKrT
6hxmm+iTFTgETZs0C4q/NeK+RZ1s4TR3pX80kCQSNrfZzbGRbDuRcYYpLR6Nbvacu0TUdKf4QmMT
lpima/0iAhQKDqcIVXwCg7BGsVUwxkGVJLbBXFxXy9VpHUcLs7EIgrQZDVrsrssgwC0pEQteJNFC
CVt/Gke/crEd6knec2HfmCLvdAF/sS1d3CyQkDUIsQ1jbTOi73H+LgQhNRkUndX5abVWJyEhRyxO
7FTh+BebpDrky+btkDTZClwvhd1hLtSJkn141daS2MgW7ZxAgyHLBpUnojvuMHt4RvwSHR2S2RXX
qu7WuMhznWg0WdxpnuT5/CGn4kFMMu0n91R5DR71CJarJ/OOdh6E4wkuuGBv/TadNe4ijXsvbsP1
Qm9lo1fhcXNobiZ6Gvwi6Qh78II1QM3tspFUEh+BPm55kRaT2xV5+ajdcnR4cpSyz60x+OhQJtt8
t1X83FXNAwTybDFFanr90FSk2U2rQHOgv/KaxtFUv5WNfw/og8bAGI618wzu7+3eRfPb1gwnuebH
KdxKjHn2vu4xZ0oo26DHMAJXHsRT83vtgGK0qqPoxMq9Mjrpms2AizFn0XjpPDVdJkMKO3Mr/ZiT
/KgM6n2fb5fIn0aMKfjUQfXL9T/LaG+KQWzW4oHX+bkt/X0Nca4QLjwyg2adVtW5aH0gO+XcA2Xq
79gSHSagiXsf2hSkI0BI8leJNyoam/0U1ZeatA/loh1mODAPnB425r+OPTlOzXJReoRK0uZXA3Qw
rWVv42kQAt/IuJ304go8L7fGsAtPkGr/qHJ+4qX/XIbzftPBx03g4mQ6SmN+ldVyz6foL9pfA7Ok
+lVMeH5znrVlxB9mPkPMD3WfuHzSacmmuEbfoqvx5heA3epe/mkTTANJb45DkFFgjGDtLuJbAbuy
fHiEfHckvvjTTxT/DUjsQ8OjNYqxtpAEHe/34YC/ZxpvH7DYem2mVvFVOO+PmMkNhskoc/kub7VN
ipssK1f61M3z2dhyz8st0Ri2cVNlZp3SjYl0gRgaNkGZVJW9dEP0lxd9CsnohKbjeVQuHpr5OCuU
3ogdAlqAe2mzojWPa03fFVPAAuQ7sNWY4vpJwLAeqsjByw8vGGGywIVsDz3nb0XJM1SGdNTsVyfA
rqF7hfVfg0Zw4k/Jza+Vg+4AKNAq2OmryujyBy8Mz6jsk1KCCmUtMIqqj6t6fUIXFmM2fMobeLQ2
hw+EOloB0atzHjzXRX4o5+IK2DLm6KHtjZ3wbJRuXPu4vDAYrWFT7qMRfrMmMuYT2JNyKRK1NBno
Wh9DDaYRVO/Y01vizJABXtzO5Q1D0cOoYuWbQ6vYHav+EF0ccswtxoXnCWxrzEEzQEqckj5cz3kT
nBsZQEpRjMRoGAgoixkYhM0fhB333YAWEfxVzPrmJRo6k+UywumZmjP32amP8kvvmVMoVVp1Edq+
sk8osMxuzk+R6v8ua/tmino/txA1IsADolQ0sVWRbb3OoK+DMTOpHqESce8yNt9T0RxVjfdswNU5
03vumQzy+H3Zik/avuq+gxy0oDH3510X5UlT2HOn8DBKgEWge65tz+Fu5G8dgS7vQvuyFc1nV21z
ojDuN6xJvGXMiPLKXdCxMGulXWHa9RPETi0S6ePKiGx5r2RIYkhw7ERc90RD9Uf29V3HZ3HqXHiX
W3eUdRd3gz2Ws7s0C/QKu6VFFb4IcJhhw7akCNZ7Yot3O5PlOx8X/HT9HAgJ9GX1P7aWv/IWlcou
45fXe/sBMLJleOWqIhZaPLUajXVerTIuqjp1UDjOACCLpBbLCVNYg/neqZguBkqzlz+oifzYTl58
r1yhj+XPuREnQ6rPFQbxrlq2+mxXwKy1rhLZjJhzwFFs9XSaWbT34F6lSvQv+VihEWnEA4aYBEP4
6+CEzOSsX0kjEzgnbTILD5xBAxeU4dSGku2HumvhZKrnqNmOYsy9hKFZgjeiTr3PD3M+WxxAuWtx
cXgD3zemuhSy/85LfQj8OSHTBthIQ4B20G1KnrkbVrmiRed1DYaJirTDsWs44ECCGUj51ZWNdQo2
4o+W5spw7EDJfDb5pxH0kxdjUoZbCpw7LrsKmPfykBeCpUsd7GcPYr5XXqWqXvuyuQzFeogc+6Xy
8OCtFU37ujjJob3Tut31nMcTERmRARog/UN09GKBU67e3yKoTqwEqaO3p5XBk5mAmHM1nj3yO4+Q
8m1ktoC+7ib8KnMJ7qnycf9W3rnsNp24SGCs02U6D9OZigka9Izuy92HHoDmYE2HItwVhfzV9mLX
k/GvM+L3wmYUggbAmBjhe4IVDQFkLW2Tx0uAewpWzddQDfHIu6Op61PQlT+DwNWlyTHPQxaL+qa/
t9aHHVs9sila4l5MpyIoU2+EXbwG7bmETubBLGAePExICEYN1zG3zzXMtwK/UFNvuyZfr0LR02YZ
mhlwAooGz3JdAIFJB3tuhtFMaRZt0Ee2ttjzOVrOeQeJbpMXHGK4dnx689HipDZEExQChp4880nL
IiZNOx7gSfyVocl8AX6N1TBsAZnRnrgYxhVQvug7nLuD8Ccdd9Tl52HluMdAgobsQnR4L6d+L6JW
pWEUdSmuPZttArU0QBV2UQd3ZQbSaKN9j4s8VWBaTXSQDAemW0LwatW1sqMARKavXI/1XWXCIO5D
cwkdeZm97qCI3pkbv1ZVSfWcL40XD2G3x3w4Nd5Ts2BGIl6z42jdovGm8PtoVyq/2cP4uC/Zmk4A
7+N1Fi89tMACQ3k7Dxd1I8+m6SvqzE+49GmPNrIZh4fKe10AN2e1tnU2z8Gy96se7c9cf8JweRtn
1ySNgLq6bLulZl+o6ecibHVcluowANYDd3rMFZkSMdaXpdG3OwrYbtUNeIHLP9Tpe1JivOpF90oI
ilMHfdxzNT44pcNuHchjSeAkLYReKp/jLa5OE0Yb37NnS9fj1nmf6DOyKBz/jEQmN6wPdFwQR2ME
uc4O66kbzJ+eRSd4EulcfVU+7otuvTUQVdYPJN3Au6KcLnFEjEt0YE8BJ6gbCq5uV2A0GZsdnGK0
7fCSo9odq4DfbjFV7qCrv6xl+KDrFqNvAERKY/QN+vkw1oCgB7l9I0rh7dD1pC07T7bbzRMqbw7w
GULMGNO8LcGlti9BVB9x10PeLPsBc4X6BOpMBkQdSo/vTFScmko+rls0oS/RiV2rj4nVz2rxbGYH
H1BXW+cmgVDCk+Z2iQclfBNczKrvHtE8XgfeAFRrabZZELFNH4emy588oqGzTtPdVrPvdppfYKhB
OAgW2MeyzMD0HVjUQNW140OzoY2Kukc1BUegy98tLNmFAKWbUM9p5AxU0vDU2RsaODcNRiyYRzKy
ST9z9BAgqm9gq4raP5NYH2ClfQYre2wAlg2b90w7++gV4Qp0oQ5j2c19Vuh8is3mXZBJQSs6qms/
spfC9y0u/g2fMPglt/yGJP8dIQTH4GNirrogcXzsEptvbdKtAXQbXb8Xgfe0qmrXQSZwqwITED5r
4KuqbJARoHPa9XVK5PLhE/qzMXbn38z6LuKvPvA4MzVHn5H3xUVH6vp7rxOwc6dY+s3XYtdDxfD/
y+JFuWBvgfn5Idz/0b74Ffol/PrPYRlcAE8mfsVORkcP3rRl1eTvN0YfB//WxYk3IIkneEXPG8qr
Cmi2yOXJhnhb+gJxnMi3w3EbESLwxuCpqKbd2FQQ/FfMj0GGQTUdeqvTVlh8MXMWRhDQmxH9ZuW/
el19qFX+AyT+ZyldaoMxY0EBlX2kDWIZNyC7O/wPOijKvLED7RoOgD0pe1lrqH7bKB/NCj1Yqu+W
k2tpPmUL8IDmaifaadn5c/8+OO+7ALGU2bzzcYJIFLMQbd/W6hc+qp8ehRGZgzRUmPQVNIZ8Kx+Z
lJgMi9e1+r1G5io25BJ8XidTXR39tQd5vSRAAF7nZkk7VlL8SPjNhuYlQMVJxoIV97AnL7T7IRI1
I+djVmqYexDO2+bvGIJ2xHKOCjYe2IouyDHbyR9oWnvCMcR2w3CgrjK7sCRHHr6NFofBDQWgyjGH
e1399cb8kk/dvVrzjxkRqWCDa8uNhR2M3rzt7pTnPcxFd2cHddm8cEwrxtBt5hB+PEaeFiH3c+F/
AtJdkQvKr6LpnwMgTb3ySawVxGsXTH960l4nS86zQG1WLbBUb+7e+RQUKeDmJRMYgtaFw8Jclmu4
wdHYOvpo0ZGz3j/60r+MVYT3a+OoVmK39OyEFOR4VzlD43lUuLSD6SvIa4AxMDUpEkm+vvj1tg/X
/mfqNKpN9EpEo9LlRj2rFtxN1PppFPypSy2TpV1xzyAdMAxoFIX1E9eusfLW37jiMb1HLFG6fVgK
Eh44h1AfYRSvWbtfPXFGROumyDxtK9xrCJJoSbAuBHe8uSWWwAIPAWI25qGZ8XAjgC5bIWyGyUtC
KWKPaEIOqijvQuPW1Prerlr75mFQ3r2Yuu3gLb/ZXLxZIQEeuQ9OyR7zTB/bCcBymy93ObILiW/r
uJUchCyQAEwDZhdtgGa1FXdikGdV4bzSfvRib82HjBUBrutOwccz90roPbqLh2FDZAv80lBGBk4i
6qSE6Ihc0IpAXVlmeGZ12jPylas560ipUrTyHcRmnY3eB0GaKF25PoOFRnwAF8wEc06R0V5BZB4U
mpzGwIQOe5A1vFLkWEZQEPHD5UVX9q0yoN4d9M21w3l2UbQrA3AHpTEwA5AR6TQONe3wBecIcemi
vSoD066G/3Qu7VIleLDg97gU5wiaQFiTD+AUz14R7TAdpCWdD3IBE92jiV/6LgeL2ExxEKq9sMVH
04ckGTuyu4k6SVmCtovG/Klp0dZsudmzEv2ZBWSP6Mo6+vjxMq5tm6IAgnTC0YeI7cPNNWN0b5sC
ccQqD2I5Dod5jr7WcbovfPUG9u+98NEpgv+nKectqOLhKMmcFE1bJKa76UljPA5wxZfwMoIDiX2h
GSBDjGYrr9ntQ4jMgPgPkFKcm0CBrpkTKt2rgjC3gHErmzmZJpUWvn4FdY8eRy4v89Bk+jZDdmZC
/k4fS2ofItffeR3TiQ+vVhRbwsTSHIMKRymSbklR/e/7FvMGURxuHlihvTdydde3uAKs887/3xDO
3/99l86/Yu3/pGCxM+F/bwz6v8K+/0pG/1fIN7ptAvpXulfwW4AX+4GAY9IAmPT/Qpnpf3jSCwEy
ewyp2iAERPwvlNn/Dywb4iJCwJdzxG4R/P0Xyiz+A2uIhBch3cNDhlTu/xPKHN12FP07yvzv8V52
Q53/W7zXFpUgYQgHphyMeDatvh83Jw+IK79qQFjH3koUIe3p20xskgHnPGg68VA2XpTVRKI9FL89
Vj3ilcuKrUmqjo13S2cgek7sApKmvXImz1GjkbDYVghSbXSNZsDPfDRHN+I8LkEXF+N2rofx0Cmf
x05mmusa9CXmS3Mh6MS1ArXPm0+kJb/Nmh/YNPxFp3yJxuDkddGTostuhjVavyn5Y7bzIt8m5x14
firWU6vLO1+8Vn1wHTVku57Bu24trIu9BMDZB/wbMAA+XbIUFy+swHQi+dSUzcMkAXlSUAZoysr+
rV7ao622TMBAyovzCC86Yhb837OrL7QckEfIV4ik3xojhwvdcZXuKiSmuL45EPmyYvgMKb/XA2I+
POlqKOG2v1EnsOZOxWYuFlQI/KYo/A35zc5v8Ar3eJa3YV6Wly240unUg3mbRGtQB39IQV5aSD1J
I3VcswcLSMQn48tQfAkIdwhIFzWkDJXUVB/8HkKBT9M2zEEqO4AsNBWDd1GsOzgP7EkjGb9ErkJj
MXznW3Eag0UhnshTu613kbfeKzuAe1GHpSx/gynZqi/TVUEMqTyxEBtaAvSQ7suie7Stj1pM4Lje
s0l3SbE20xGdmX4EB5+qIkiq4BQsDwN9A5QZz9yiz32AoKJ1F7fLsrMzgJxaSXVUs7lbKp8mFQHg
kw9PRY1m3n/IW56pCLUZ9a8Il+dBVHPcc7sfA7g+ncafiG0+NlMASwjtY2HEOVg8FL4SGjFEZm9y
Mtk8tutW72nkN1Ozqn4Fm53AvGMOcf5f3/thPjLX1CwXq988yNJIpsD0bpJhee+C0D9OXZVoRJPg
HN2GNfo65sD/8xAZRoSTLPwTqF0TYnYT5AHW62QZzX1oL0E4/9XRdh0lFNiBp2Iy+3xG9199NJgs
l3lNR9GcS8gBrD1b9Tz0a9pTzH/8y87161DIA6aLGDmUlHvLw6g7eE/iDsxMIgI/C8cyadUfpPh2
zK/fJzo/IwFwpGD24aek1k5XaV+MQ+Ne8kfY+InfgTBg5LAG68UaYOw1/1DW/9bDL+kOI/qAfIIC
0gyQ89+iITotbSqa9n7g0fMcIGm5SRU3kIhsuBxElT9isv+rCo5vZbKg9FffxykHcED5dXYLJnU6
fMvBnNQ/X8YEI8LDrLiYeCMMOrLqT8LqD0XydynwkhAe/B2l94PdQ0tcikVmNYZGmZcI7+kzArbZ
PNyazeZBOpV5m3jcZtLvGu7QdVReu/PX7TnSxYfkFeinvoqgMAY0Jk7cbA2XYOyxqRWk2G2qvt8i
ieZuGV4t3qNhQ23waqhcJm7bD9cBm+e/qrw99DnY2D54LqdvH8pmPKH/DlsHAkT9hgJzVZGN6bpA
Q50dxEsgZElJCEpQztx9PfPtCXV0Tf3I3vktXmvqh3/QcWZA/9CC0jOto/7ZKHJXMo8dUdDZvrev
AJ4Sx+jyAFz3V+5jFl4Mgw4PX+jWx7FpROijHtCE5+OzBR3WhJY+NmN733fwF5HQbMNNIHC5zrsQ
UflDPgAUNT4Jd07h1YzmFbRlVX4CezkbqJizye/FYkhMEJs3zN54+3d46CDG9VlH/Oq3AN7YGdsL
XNot5c+kyJNbczQ2MvwZcopQSKVFOlqtDtJSlq210KeBNSCKOULCMycfwSQXAF4K8J/ldEYGfZ4Q
LtP9LuzDNLJ4mxjJ7/LVDdey7zeYiOAwQCDcRTzvD4AbV4Ga2k7XqWflpWxyWGNyRtT+pvcHZDlS
YUzsdcFr1EEt17kXYl8D5mhsc5jTaNigmhLvkts8/zWB49mBki/fhqlbd9yq7hEHBJ0w8K87KArb
Gfwawu4jM4ewHgEaiw7xhoIgkYcCm/Y2zHErQjLufXcBXbzr3YAvj4iUzGpfBASiFv3m3gqWUQ8I
45de9VyIvM+GeRAZ2AVz9B06ZGr+dFPx7BNyCHowJJY+jaUJ7nI2FSkdIJwNqFgPQ4QWNlxk2F6H
gE27QE3Lb0WQp3Y1s/7RRhjl0Y9w1FvaXqNVuHR1S38/Bg5DL5I/fEOiTkNebS0sr634G9yuv4J+
wqLxoHGD2lkDjPi3RGgNMpbBi29Yn8d2q4A4RS3LQuhpqbLQdjZom3wFmBRJ9V4XNUyt4A55pfkI
7fsZWybaC4Ov8T15LewCwKSnvHICDhgXSa+Rird+g+rUSzCqZe3v196EOzx3tAUh/d1oJABZ4ePA
Yt7YEYNEMlLpGYeIlLCOTBnYyWnX9LefFsxenCNceN+29Cu4DY28g6s9Kuw76MXLGtzcErEmgeH9
3eyhUYjeKAa8vSuQlBn05hJi7G+quxlVYivPAtlZZP+Fxb6EiO5HfNUJ6S9222NwHEr3t5hKP5Vk
8JI6HN5d2/5ZwuKx4r2XKYH2Ha38xbf6NQBXOhb2ohr/0ZFoFwTtYeLzC0US0me4UXL3vUXVp+nR
pREENfHYyxLBqUDsQ4EQ1YadCndIC6Q+WFpp+Kkc+V6CgVaYlTQGNtPkwDDBzDWijM0w72vsCuht
fzG8OsmtuS8QK6vX+37kh7YlV9N1+zxAUOSWM87RuI3MzwgoXXDd3RXPHh3EM2Fanrq6jT4MzJmz
g9taJFLh/Ctv8e9rgoFnbFZMaU0En7VqBsR2nMfyY+T5Yl8VdNsN7bJByjUE6biVtTANEYUF/bFK
AGKgA/s4GBd+KKKoTTBolzrh2Ctz6rsgOqNJDn9XBA2kQpbjvAxhBR4VWTzTOfWIUCFuRkVNjXh2
g4iLyz0AyLXcUXhLyPIj2RSMFPyew8XU3kCQBSbek6+k3s+rg+2iKv9uGYz+tCXiL/8su1HEoUsa
S5c/97mBdhBY4NNYNRAwbNXY4CDTCA5nx7G4pt4gJ/2zs2YNEOLwlnJJLGnbQ+d19uWfJTSD5PNp
ZBP/+8+6GYMVIY+3LTN8bQ26uV5P139WyWzY6sPjf/bG6Aby3yza8sWbV+/4P7fEKC96/D8Ww2yg
i7J/FsK4nEIiuy2DCdeNJ0DVmtNQUtweUR8gjTBBJTj823oW0Ekb2/mTx9//axfLGM0gVsIN7hrs
rwAetwK9qjsB6G2Z5ZGR1uFLnU1cDCBUeouYtt+M5NxWWDLitAzeA93kv5pghLMSrCuIFdAh+7Kz
0Ze7uTKk90GlsWic92vUzJetJfrXIGtx3HwOl4OujUSHibDWH1d37LAthCEoM33ycPJQEAOSRmRm
F2rEUyk5oFszxVhIkQ4hPKCBprNHkG1Z2gReebPHkyTYbUEueQvNbtjeWLVhj8V6pZtBHlIt23ZG
+z7CRWghqFuYJ3OVfwZs3dXYvQVDqr0rPf9OKtyAVtRHbCl4gfv9CrRsBxINlxIUMGZecK+eglFk
XrvAlof+kvFCf5DZh8BA/N1WRl0GG9hlqx4f6FwXkJrbJOIci0RQL2Ot80tNDQKU6ijHL5xBAwYH
CX8ZFm+m2uKuye/HnlA0gN54NEYpbFiqZFxRaEMTLGz4vOzdrR42Cy0UDz+CNkrFb7mFC+4BdVun
gbUbGu7pC6U94gKbYy/uxmbxMMIunfWmyWtEeYz2h7TTw6urnXyqKri9beGwE6cOT00kU8Sni12e
1wZ0FUzLrsLBFwUsUS/Ku2zrCBhvBpJGgqH8NCXHWqAp4cuwzz2o3FCTowZ0b4uVF6HevFjSLp7J
tt+Aj68Vnt5C5x03Dmr0iK+2JXvWjMVV+sufeeTI7aPDTlXtDbu6xFH3uQcc0kzlgN8QvzBmgLU6
e25eQJkAqvGiaobI73BjYM/RuQXbI3x6RXZuPrXe/NApROJAf4h9LYMJULLad2RI+chysA4h+Aks
99myemmwFaQeohaLP7roUmGZ1N7RojzwMgjevQElAcupwjr2qzHcgfzm13pqw6wZ6/5eBeWS+X5d
pg1MVqiMFC+Bn9NmRwuEgYxXs4PggTrBTGxfN0JkxoSvHmpaIy2hgug9qGe7D71h2E95VxIgypt8
70XhHsIlXF51aOvniM/04HGs35mHfCqBfUn+TvlUX0Dt60vdEmSuagKSwdQM+7cEeEFPr/0Rdnjz
DlxveCnqtvnaonr6vaC/OE1uJicvVIB0596fXuUSzffYYoUcrBL1JxYBbQicVcuyx+KeBUSZbORV
ruH0a+I0f64Q9Hny5xIX0TLm6HOhhjcvc2CDT2AlqkpFGPkg32iPcKWEQDrfsDxK2+iFDz2FYl9t
14p33tn54NymCAczjBr/OYfNiS0yA7m0rLDHZoj6K5BaThMWdij1ug4mL51cH96h6Luzg9K94uQM
7ftU4Z70ucUiFG9gzxKrrH5tMhqGNFB2fJ8lRxiXuY2+QUDAAqBCs0w0lckI10c3kfK4FeUAP2Ua
6NPmI0SNOXbmKYJaFR7NgotZYE0HBcXxVmvGsh7U64Oki/o7s0ViK1XBkE7OjZtxtCKV78EELQnN
qb9zc4TJMCKdPVcA4vpYVuI0bgtSKKbN2n4MMr22dwqntpTb0YdHHowuDjwfYv4GUQKe2ktDhgfc
s0gDLOgOcp7HGsEXD4xrn1d5WudrefA37JRAi4kUVuv8PxJYIfJV/8ncmfRWjqTr+ReFEZzJjRdn
HnU0p5QbQlJKJIPzEJx+vR+m7632bcAGDHjhTQNdVV2dOjpkfPEOzxdu6pQcUT+q/HvSSXfXZ6iL
Yd5vCy7oW+0Q7Q9x+tMgfStDWt2mF9MosrfK4p3tpSTdnDZY0TBh7ErfC1LiXM3NtwY6S+UQytdC
Rs+A2jLqFeR/etwf5gZzWFfF3J+zgWtl/DOjldgezVN6bjoOj4HOtoNNp89s+x6a23zyZQiOJLNO
Y0HfIRlIeOTZcCmhxfSp11BET1ZEuDfcRpf744PvpQjg84BiHepgM/UP7vyiqMdOGWoDepJvp5tS
x88yId06W+jUTKhH6ZUHp2mMlR4MZODOqBbzpjNvMzXsgXTVKlP5HaqHh1eGlxmPBPPEgJIBq2bl
+psgOCf1zqKUyTOUdADsom9lFDuVe9/VmGQvRS6u7Ugb0qtbxqo8tA+G2TJlm9ynUlXduEkd+Sj/
CMs3V5YOxTZqu10ajR+u6d7zkuMdT+WBn/bPRKpLVm+hAPbmIpeokKxFUXIT6IC4UcjvfV4IqbN3
gRcxIGhel0K8dlG7bfOaO2lQnXUza8ourrGrF4xL6FLHQkzeQC/oN4Q1SEaF/O6aaGf70Ad2kVLv
tWvcorT6EnFAjnKxRSKRTutM0KjLi9Lec+r4qyYr0m1T5noHtSNlcMAIzMu8PgBXEOvcLNuHaAb+
UhMoEJDuKqN9TssRQwRGYJqWrw2htqDyP2wbrEFX0Gk3ZHql4xBoVImlG2Gm89UAsQbrAIMnuEah
BKmXd0RtVU1MM2wdEGMVckswfYaZvOggdO94Zw+k4dqznfQzYb0yIO5Eqwmld50hkEt0oK0b2YqI
nuJL6NbUdMuR9kMHTmy5eMomU9vIN+/Szj4FUbBBzKASmciLHbkX3cJXSKVh0At3g+uIyXtL28bb
D2VFXnw6Y21vdaJJhhvOj3QLDhkvgDhFDcXzngLyZK/WMHtbO0O/HUQ38DFkw2rsCQDLuPJXXTY6
F4HihFnHZxORMVp3bXfXpPPeTaIHjA8e8958nbhrb+s5uCMEyOdV5LNEkoH/0trFLsd2KcroJS2t
bB8U2j27JrZHV8RH/C7afXxLgUzdG1nuPOfIi4lvCUoO+FV2FgN9KGtvZ5YT/lNBR5E53n8QcfpV
ExOFg3XiT/LKmXgVLRxBz/8IMsomEVFwLi+cjZTrjg4NDtOwAVhVYBwcUd7XYYC86IB6g8y3N0Ps
EbfoahJgNFiZeOpinH5zWBnM9sm2Rwq66NRARDWl2gxyau77xKhujAZXUqxn8OPWph9sa+MPEJUC
4Z2gKX1Dv0i3vTt/uQ62rWtE/tOYASfQKY1Wq+El2YyaxmdTPrhpnTJ7lJrIj9H7pBln81Q5lXOZ
siC6lcJMDq0RJLtk0GgyU1Gua9ui72jcZ25YrZPKfbUgywyT39H2qap7Dp59UcvgYMy+c+ucJCaD
je7pqJvh5k++U/O+sv701fz3VOI3Ek71hq8orRBGm02h6hfHG9NDZPNGnbqdpJuXU7vpdP1qUUUh
/nCLRmndYg1ZrNx45kMfg6ySHwId7skvHciYrl+fjAaHl5uXTVNmSvd+N/fPBU4RjKJR31RhCQrG
6bEJZ3l1Yj3hXlOZ82sGw6R5rZHEkNl58epiuTINWbTKSH1X9RTzk47VRcmRlFfI39RmnJ7jiqSo
vPWmQ4hXlPWqSXGuvJ7YqEAorbfSLcGnxTwQyrUCRtwpY1BBlNX1MQ3CozTEdYgSUl0wCv1xbSYv
DL0ERhqTZqdQW8fptmrmQozs+ktSZiU6FFNcpDCybmt6NmkLe4h3bqqWhoPt46lx27fyQ9MhilQu
fsVbWlMhcurSORclqfow0fahsIMYxYCxq+za9spx6eB2T5yDqvqJBfFmqnvbxJcxRsmsKFrrlpte
LJyTTHEmQscjCNvlX2bkndO6uIBds46pTt+aKZJnQGzNKU2HY55H1UHJ3FvpkLjVijbeBs9iXkGt
Mr5JGHb7wdSALfjYSR7CrWjrE8GFbmtM07Y3LT7L5jMwQiiOIhzDdeEMF4BsJsard8KmaWjF2f3G
akwyO0b7pTOvfVah+x0XzobW5kmjIA9xIXa9jjmRomCgi/W3AtJRvRrTvP2sfecjrWraJ0FvPVf+
8MzX4F7nbgLFK/pm+jEvVdCdrMF1zqMj4FYpAqYREjCxUqxoq4oYOcKtzFIJIs+mQUQYKwIBtjZn
LpBlbl1TNd6bnnFzo+iX0BOSg02zYY7UvlbmKY8Sigg1swCkiouphpOdU6QQJv15n9F2hdJJNERZ
vKqcbZ6rU9qSGLXUNdYnLz946XORXruquXFN3fimtwsnj3BA42Y7j9RrUebrwsN1rxtKjTm3XzTD
nV81V1vGt942HgivZqu4SbddMwuGm+BmeS51vWEcd0H2LfyVk/PFL2Up1uWYpxRV24Mlu/uxU09O
l0dHRw83o6lPVKVBb5nTnU6xjWr5J3TJK5NRc/b1AiFQ/AM3T0fDKnW7nPiQzXNmTZvM+y0b+cOo
Da3Np+lGmUFM/hNMx0tBVpcS+Z/CTqyL39p0aksC/2bkDDdarOdm4gZXefOvLnLkyq9KDu67XNDs
JHeDVLhO5uAkrOlQdPBG56Cl8BWchoC2Mx9/sjagrrT19AAT51Zx5g3ypSa41hfxWuXDPk9bf+Nk
0ZYi/RO/1hWDEjAunPtVGwb3U7o8wAFvZkIQNFnSm13OZz2ZG4/fZhQhiBUzp4YXxvRYo6tRcOs1
pYkAnJXHyAl+eRybqw4P0mvkxo/u3UWfN8Qv7STuVk7qRo963vgWD79W5XxLDB4poAchRUePPGTn
vQV1+QC2k7NnDI6FxoyiGD2D74khGORO8G7xr9R8p2mt4XnqP33M+Uw/qHF21PiCIN9FbkyEzLzW
dEvdOt5l3BorOHOZ8Z6ZxrjO3c8hDn9HnG0uLL+5oA9iPE/N1S1AK43wUkim+FIcdO/dkiQ8l6Ff
cxQrxQgICEZKAwBgPjy5JQ++XRL4jam8UljgqpzJ+SnA2H2u6bo+Vd6k1sKKjGerHFSMhRjBv0Ow
Kkne8nQUPoDaIATxqbnfTbYzbCy+xYr7Bwq13W7MuqO5MItjVFJXqg3/Oyh4NRqYt3SZ52yTldBW
FHmylaqbtZvmxtqkKNRX5MOL5RJUgfk51rnaBL2+pUnDRCVpFTdZBjexpKOum5PIooeGUF/h27dY
ZCkUy3wvUkkrNiDwC/URrowYdqMf/Uqr+DY1RK2iJttU2ehtke+8VYSQtCZ8CqVBjuccDfFFlfWP
lEiqkPZ8OND8H4ghePJ4A26SkjRFW2T2Xlh2dRZmd1A2uLx+fsxNgAfcVB761lYEB2MMtEDwM5GQ
BrwaiEsVt7s87W4zRZx4Usw4876bvrqQkJ3zWJThgewXJdyMe1yDI0z93WxB2k7Fo99UK5MQWJD+
abt4x1h/6PyUNwuvLiCvIEF0v5eBv0uQ2+qoxuV2F7geU8ZS85KkcS7K6Ndeee6AR8T2s5u2N4vX
eRTXd4lJMpScrWfBxuK3Zr8HFnxJ3aYAk3VqvoqOkrgFmcFYDUMYUrTT/HQyMHeJ+xyTAEmbVzub
diE0ydiOdlFzVDRtxgvd9b0dfQVcw/XkrGumAUHPnCOW1PmPWS2n7chPFQAHTt5cIupW9xXbO2lV
b5lqPsJJ3MthyRZYmwgE4RyjAKVLQ+OS0c+WyUcRZ3SRvifFa7judsptt7SoMVaowbrvOduqiGEn
Gwb6NTPgyXP47XuS8JKThM9VXcK+MVDuUpsAkaszSKk+V22Chq58VJkXPTVRW98XOYJgNdf9sW0W
FrAdmGvTapJPYGP2vtB8o2kFWkQf2sHY4tSDb62RFvAfE1JhQFztJUvAjzrFlGwq3Z5CEJX7rneq
bZkX9muRmFzexpZXvaLxuwkaO92OcXWzVWG8Ox5PsFNNHaTBLPppaX0fZcorWtmy/KWNrqf4LmMy
a8qvHscsdNdzpm5ZRFQ0TVTOs2b702n0FDkws71PGQeeR4b6dVRkG8toMfKctzoID15ePqlGvHjd
AuwOsneam9uKkurGy3iJlqZ+aIHLclhROinLfTnZZHwHyjc514QC7qjruzTu+DqfzMCvN2mYfZnK
vcesezXBVplx/DM4KVcMAlxdswQguclr97Hz/RP8IL2vRucWeGi5MrRuMuFpaYMg2pJbXlXhG2/5
ZJOWGk2YUiH3l97BBvRCmum15Gkh8FrhYthmOayE1T1Mw+iu/JIU3dAdACTdRZl9qx3vtzCdR2uA
M291lzkDdANWCI1ggCajZ5pUqYI373rMhdETuelTbnVv8KWm1dSQ/+3s2DlUmdihj1I0tuOnerTu
cxrXvkCVBi29Bol+8TQ2DQyqMCQ7lXj600l/GkOLtWS4X3NLJUmCxGulIGu5if7QPCJXMnC0RVZG
eqHa+FBR19PIcJr1sAtEfGdb+sHvgOOHc7i3xvS3DkhiV2A9dBh/WrJkvHaTUzOaxd4qxIHWMlG6
eDwQZKUzRtR0pn3hYvuETomjHcHjDF4ZDO8sQ9B0bJL7kVxdFk93IB1XU+iMqyTPL8riOC0tn6ev
oQXmLe9kI9+4YQwVc5pWRYtCUtb8oJAh3qrZ2/txfzLscTEUw1UFwViWVbavHK4sYfd7qmjYL5zm
1o+fZEzqrq59fMnwUVvzWmbm78Kejnanb12hdhFaRRhXP6YNlTMyg+eEPunQ1rtOeNuGVQwbW9NH
KHzr4E3FtOvy0drOygzWsW1zXGf2HejtNWSw+z5vjy5w6zWXyQ/gBP5KuuK3oSciua3xo4wpgK/1
1/VGRPb1fTwatzAY70wZ3SAvb9y2ezNFeyv6Zie86dELPmmLJ5m8wy6s1l6Xbh2Xtl4WBJtscNYd
d59U9odMJd9wQWpiobXBMykpnJkgqoVxzTCobXqKfm4eFeLaaGSPk37yveOUmAe/yB/G/MmkO9ZR
1SQKQMx8lg51VdK4/IrSYxSMAMfg4sV0kVbjwjZVRXL25jbb1kZ4U6yGw+dDtZrnkr1w3GxRlBlu
ZdeOu6r29soLmnWdcnMPsngtVUYcJ3f/CHA4RD+eoEJsxWzAhNFAfiRqXdeSORRq2sUjunnPmQaw
r3vLqumUefafqOkIrxuPWGsbT/lXNI4T19UJPwxfk/sldeKmBPeee3urnjZeUe6nytnroPXxghpj
ozpt7qGDIbBDouArhwPJGEaxtOwvVKT+2EoTjLZeavA3oZefp6D/1ln9R4hwLzVNKFqw8drUzVfn
qwcBHmnD2froQ++Le/eYEIx2zegSAFMzgB2PWuHo/UjR9Vvb+25T/6UZ07vWmBbFKzfvmqy+dF1H
RhpARd6Q1O4DKtOAIiM9l+cyRoIsF5h4pbI3htyjrJuPTMdvQxta+BDeeQR8OPX1T4GRCx8rF8jf
4lnyaBsIUPt5+ibRD3+MxuQQmT5FMPcD+bgmjWTrbRLX95zFtMmne9+PKY/Z+yWV4WXGDlN/2Nh5
DLVNkyv1+Y0CJboQDqdhKb11nNJZBaZ2ETnJJVLAJUWF6YdmHY88kyqlYb3JAIDG4CA3kYguTVt5
dDmY91uTunfSstnBgy+yKidx9OseqBwJGb7K4ymJ8nLd2yi3ZFOMXeUGNzjH8hKmcbzmM8pfWjcj
zS4+564jEBU/a+HtDYpWa69X8dZK/ficxBMfX4UrBv6u5PtonAuMBwhIUQlzokLv5lnleBD7imzP
vqF3vw7N5MdRwdNkUx3NlIlul+8pzf/uXA075VJUWDCA+ASiXrLxoGQXzXixuSfEu2phDdsVkQzX
eQ26hES4dFA52n479QIEYBF/QBB+cUZwAMUYmJvUzJxPS8gft6BCGhsfw8A9K6+qdzNRl2QaCeGb
0WJIfXat+V5KODE4p6qj4cKzQJqINkr/NkOM3QwZQ5Rl5pdwrAkyJEcbdAG/rrMIiKIthWKV2ZtK
8m0y8SQyMg90F+jZ33R7DeK7sXtNPGqrneselVmdork51HX/6GdZdZRUgdaOET47nUs4QhOCmShf
1MFwcq3xzVH04OVoehsc3Ke5gvoR5Gdj7O+6xHuuTT5Ci1ZV3OxsFLHVkLsQuAVTTmS9h+VDI8i6
VcG8ExZFxFrjZ+XxY402jSS3suPgwSDX2EXjr8jNftdzbMHvVk+02796Aoeh920xNrSYvIMDspB5
3+z2YthX6XFyQHYluK5pdl0eC1XusnheR+pF4+sF+jFBDxi2qQ0AemkMYXJUipC4ZAcGUcMJzajL
E/NUOFqe/CG9xBTwhC+3L3GwNm7O4rATRovSB4r48TPwzPCxkfygRFLlyaSU/O2lxXzItSW+U4/i
VBb3xdNM/PHHin1OGLPbGeDUf/IhgcqUO8O0MWnqYrVO3a+UkNYdad18X/hyIlGg1XkSnX+c5tra
+XHRXiZGoEtO7v0zLJaWnuDeaoW0UAzsTGp/sjkIz6diiyf6NrjRRxiQZXHUh1fjJZldCai76TB6
hGduiQNWl55yxTVTcXrnWbk8Gm3/2hZ8jDJEBd1aonj1qpTctmlC3vjbCNQ6/dNAO+Cdu40jsZtZ
LzNqdxMXxq1s418TSPWDdF+h4sQbIynq5RJ17xWmuaF9hWGAuf5cK1c86ADh0/pgNUy9pnEEUFte
VZXe16mzioAJCQSIAzqS2OMo59vanq1DAoC4TrzHJvaTx8GtNqSRyUuZxXhqCEpvxoyCtZfpu9I1
3pKkO5fml9KQJ3puIDgzFMOGDj9epfuUltCIRxXK5M2X1yEMQO9eDDfaeXgukXtfej28DG5FDHae
8S0GvMVYHJQWdIPq35b6nCloqOSV53aNHhwQFpp/iwTy1cIvtaNWkBBpidD40wwKJzzTyUPSc2E3
UhyumBY9+tLRsv3iLlLVkWVpRJgiAoNm8qsJ6HVxe6l5q0SAYSgjjYxNqiCOBefD58bAi89MNrZ5
LPP8vvbsfucnemtlMnxLyTfurJLBGlLXOGR07efyV1zs+wqWaDI9qEVMGlUBXm7BmU1twA0Xdsqq
6Z8yHVxCSjmrCLTzZvaTkT6XgpunBvLYcYomRW72PpTCf0UZjGFiBcz9VUx1eZA7ajD4AOTW0iol
CmpbrFrwoOely8zSJC41Ro7WjJroKsvALjvxNUrnXT8av+auObd0pabC2SdTRFhZBX8Ck1ck8oqA
rwkudKJHcFUuaDBfzGdRDvs+m+Dtw5YWSerTooDV4LZAfAqolUTDwj9Lg1R35Fzprl1rHV88sEKt
JJhDXepgO9O81mNGzZs3czSQfitHVkeVW5Zd4WVzpGOVp6shKCtaHwxmufHlqa+makmhm8F18Jj/
Nf/FITJKuUM/ZFXTrStJXzTMMsWLZPC3NFHiO5J0K97NAU6EhzKqQS0F0fPURSWkOcv7BspcbCR6
G82L6oT9f20S+YrDHa+1nQ0krkFtbdMMpmuWY9P+Py5PLMuay//gyv/363/uZf6v1Pj/yYn/5x/7
/wMib7jYZr403P9T0+J/u1f3X9WL/+Xf8x8NDPe/ObQojMD727awjX81MBz2q9mmyYI1ZEBurP/a
rwZM3vOlbfgWFhINjYD/0X80MPhb0uKv+x7AQuhq/v8VTN6gu/HvDQzDQ81z2OYHTt6wvH+DyXsw
NQHXO/1aGeOOAEW3EmPBCq8xeMYvuh8S/1363T0m7m9pEed3B38zi/yVP/0Nq2+LBbK2G3GqJGny
nshELHatBAdgIIQWofGSy07tcoK6a6srd0FJJsZk2NBGf+Hd/C4y+1mEWci6lRrAaYNESfougS0T
B/k9DcOLgIQICq+7dDb7ZHqvYHeIl4td3HuXmHcj1izLR7rilovybogTouA+7TewHobyePBJzc/p
H7eiG8aMFk1VDzFmuAhDMB3ODDOCYNpKY+Z7HuQw32dfmnq0elI1TucwBejxbqgGdU6T0dhHKMMg
h0xcqaDZR3F8Bz/gj2OQu6jajdTjtq3TVz3QGYxjamDo77vG6Xb026mRdNCJ+pxpp6O3jnTmo1e1
QPQ1uYhtH4evsdtDvpjkaaQ7Zfe5u+Lr8RCmdAPqMGMy8e85sHcN7zBnjHehH+YnrfttCcqiG5sr
XLkzHRjnQMewYTVYcyxJMXkpfIGhG055CE07q74DPzR//Ky7D+34IRvtn3/LPjiLcOlhHEVdTnXO
CY9OPN+W0IMZtg+FX775rAbC1fDv9N+8qP+SxDiEXlt8QD/KrfL4NwJB7WPrlPazWU2HVsNHd8td
NUK/isYLyUeOviUBIQvipAvMuJzpouUVr7EUFWKopL3/J/0wMEL6KFu16+1moW8jH3uUckiwq23X
zN11dqJL1yKn1OGdMbAfTwbB3QRTb5wSDoMm3WS4KxujbXdRt8TM/olGYLedwon7VpTCMfsnETER
BIXeAQEU+u8mLjv3+DcTAUPhkU7eLSczTTDY/0Vjg6InlfTIca8VNjNFY86Cf/IRCirqpg3D13Dk
TvQ3HBE09SJMs6cOz3m12L902jNwRg0K0D+xCP7xl8r3H9kvAJTbb8+YqpwNlvFam3L9nymJJpWs
MlMHr+IoqswAuVW89Yrhz9EUTNzgi3uZuY1Mdx8X8zE2J5a2LcoO4OzvWnnv49hchoneyxgBW6RQ
bvBJVF/RWFwsqsJdpzxgpwQoBIg+MlKnkaUFUognRRPpb54i6e3PIeDfAHbt3a2CA3/gd68dP3ub
fF+zxCtcGpaQqtEPfexc1fXsmInnN1tPtB5D68ucGX5SK72aWQUKEZUflZ1SKssVINy3kQnXg3+i
BmWHcma8ob3sOAnv3GwCXGFFdFirmyfSW0itk6tlv84WhUg1wfq/JDEmItP/pDBCpE36WETH/6Yw
Bosbo12mL0sKIwyZofuEAns+mft09Mx7sms8vxR6oHjymfwTwwBfiEKuqvxgVpDjDVvdHKN4U03+
QzflES7yjbWRgls1rvm/BTTo22IBhgTNGyF2jhm9sH7G201MS7Ifn5muv6eMpCPC8bEIyRY4tYvQ
5Al6WyMRIaxdPo9hy2KMhWZk/2ZDzC8uasWWxO7vJcSRjIBRwogVWMJSDG1Wt12SHM5CEkkBBTbE
ptaTnYNjm9S1FCDlA0uQOnRYbQhsq62r4SxwkdifhSyajtVL1KT3ygnOk58vO8/szb/FPNoS0uyS
8VA9BAi/rJ66LsLVAI4FK+C4ZD1gUWNqpYDYnJjFCJ7l12c7bg+qtDCtJ6rSU57diqp66cvk9l8T
INKQr4CwQXfFRw6vlRRfZujdM67fRtOg1jwu825+B9PhtawN+/A3DqJttK06A4zLfZgUGmiNFasF
oBz07Z+/4ZAqqC9TnX6btU96kGlWtclzXVrXJTASkW5afqa/aRFyUNQdQsfGPVtkCcshwh5VVzCV
X/+Kikx2m9xD6rwE5ujflZKCVN4k1DHAeK0dpvFV7AIUJghzHNPm1tEd3xoMz7vQCw48YMz1+jeP
4XubaloKZbPvO8nMOpBInGycXYtW2+pvegRzRexhw1E4KKEZmrPxLGqi5lbqPLG8CgyfRSQWEdU+
9SGXCrNpkaAgMLIKdIljNRVwIcgQf4Mk1qKEqIqSUOVk5OssOmp/EyXZIJkUCJ9C/PEtaB0Vvytj
lrdMGq86t0HFUZfAycY2iIsEpms+o4aqomTNggtqPih3tQyPBA+4YBbTlUWB4aFxA16kUdFfh4I1
KKgy7JKc7HNl2lRi5uY42zDjK8G7L46xNq346hU/ga1+ccmP8THz6thXxG+459G6cHiIydNpklMz
1ymafRxg4bbvTDbZ8JlJ+C0LeyY20+chTA6Sg3w0wc5r/T4zk+eUs1Q7HjP2c8QlGOy5RuhhI6dE
4g7ZBfMOwAkYHf2K0QxvRsi6vVG2r7ocT1PPsUil9FmB8A7EBJUWsLHPlsRxGi5SAnUaDZpRgAOX
tlqyRnB90DbvYXaWWpn92USfxdAgVQIEAuOysrrq0XOMtykipycKsalN71yRgihaJPIQhBriNl9Q
XvsFUDtLw1nBje/hAtDz4/pdGwALqW+UcmvO49bixWG16TP7pHahkABfk5fUap5TXR6LaDh7prwb
IvulMLFnp5aA9OiT68imt36sP2zLPGQJFQi8/qg34xV/xPUwuB/elG9dx0DcDPDwAJMqOEtGM2xU
wxukk8kfT423wq3frDQ5BxZGTM/FPY/5GWwCLTOJUWdpm6PjkhwH7Yp2m5vGNZwX48P/45t09Afe
SkSVR6ejv1sRepsDUgbWFBPCjvcYJgCVPZik/Y6OBoBs8FwyfLVi8ZW0hrvO2uZksHsOHLW9yfCb
iz7f4Vyt3bmecKoZd0yOmJBI4AbFCrG07dgtsnzRqTNAtK/2wAMOiT+Om4YFsaPOq01jpTQui3Or
sh2M4gO89ScQhTQvm0s0xweD/QW+oASZ6/TVavPntOsgvYSrJuIXqONxndX2kbsiW1bnQzF8diGf
mM4DiKTE8yNuljNfCOqMT65MmH+rR5HgbEP/NjuSJVGbnsxCnhZGY9P2G68y9hDR2DACdhhDhOsH
wSbL/yEmhDGOceg5z65U7Cksr8IJIdYQyW1MHPHa793fQyhHlqyUzNDN8pH5z+wz+hCx9xIC7Md0
A0vrGHdCjfBKx4uI1NcAZ9WwqQjAXS39P41vnIolizPBZQ0mEqcF/2HS7PeU8TvyQbimPi2LQD/g
9O7TBfLqQHu1J/cYLPhX568o2b76XkxeBEJstKBiUcu+hwUeG1Ld8cAdkUvcJNBlIeZvU2izaog2
ffDTzeW+g0XLbH30508jGfah2exp8hzzVr5aUX2xFpQtrtd7CdtW+vXvEdatC/PWXuC3LtQzCRIO
YtkJhDorEseVv+By86m+GxaArjG73p0VzzsNWzcJmLqkfunF/CE98eU5CR4yuXGYvDSBd3FgPzCA
D1vcqG+H5QMSii+vcEwIc1cvbWtPwLBhHnOjYSMXkmePj6FZzLwaYANPZvDSwgqe0/FhWuDBDRRh
G5ow7gNSnUAULiAN93X+W2AF+RCIDQogIIytjyF6FeHUnWOZvziifjfhBhIv6k+Fjx83gjUuClAm
C+i4wq0sl0wYBOQ802Q4Fyiy7llEPcFJzsP54AyMKsQPNpGm8bck9R3YynXQHiSs5Xxyjmi7p94g
FAuLuZD9yc0pyFpQmmkCoubS4CrjA27LfrY5+MH3teQEwWR5Oj/0MJ8Hlqq2MKADBk3b53Oz8r0X
eUCi7erDARG4CuFH01TizMQ4gJyxS33mW5PcDEGl47jAp2nhDeuwVv3ahUxdRRq08gKrZinwZoJe
XYGKyhacdcO24br0f+GuPHWB2AcEZgrS+lwcowsS9amYX+wFkG3M7SdtkpXIQGfH9B8H3/ptw9Su
YGsbdnP0YG0nHa9/nT8nEwZMAPy3X7DcANGeSFmugp4zzp0I8pjgwowF5q2hevPIjOuuQpSlBojK
BPVbBa8CsMwIEdyFtZJ48qmHFE6EbpmkyxsbgIknzWunq5/8ZRshrwtr9J/m0GGrqd388qCQT9Cq
y645KcjkY+9t5zrL1rQO6LwZDxkVOr20g8Caw+sCRtc8qAFiVjbdZrvQgGc8ivsUsQGjdy3BQO4M
O4vsphpSkos4VKDUR5DqFGGeWAf6Pqag1uUA+CXdFyDYzYXF3mb67GeReSl6NkS7PHLshAiOtFXH
je2CMbJI2uZ1srEWzvtsTByEPZaxcT8vJPgO4x03d+OAiO/n7HlYmPGpS7K6c9ShRgF2wcojZa9p
t8JpiuInlp2suezdubCICWt3qHrkiX0eRI26YbAj5SGZVXaEV3nfCePLFmpfFeiifnKBlnvVdf8r
h3qyaiP1U0p16RioDg01h1oDCRggSUJlYaLRmKhdt2ycCg+ytn5NbI4jwpDUmypMqeZiXlV++9ga
5KHm4Wwk8gEdfr9sbMxs9zNSy+Yt8teyh3celOBTaG0adbE3AuKDSp/6Ac8ts9NqHcr25EI0TFWw
LTseIdOmTwqgl2r/MVt4zygiryz9+Q5ldlZdSlUZvu4i0rfNDyYbgOdw+QtgnUw1bW0z/UzGhNyb
+7ospY8U+j0tKrbMfOXaZI+eyH5hIlDDah+nwtrUwNQQpKN9GBQE2AlihNNw7YrkqAjpEGF/pdNB
DiBiCQ1GlG6GQ8ajvo5NfWXWAmOfrRONMbiAJO0kbfCq+ps9jJALsEn9aMEvaMH5i0ahlUNp1buT
0CZX/4O881iOHVmT9Kv0C6AGQAAIYJuJFExBMikPuYFRHWgV0Hi3Xs2LzQeW6qq5d8ZuWy/arJd1
BIuHCYT43f3zSm83okv8psZ+mOF2byBFKzH9mExqqK3Bc9Zpbd1rITUNbq9uetf+Ods4NlMVv0mj
2YwO4Fip8+fYX0dkce+kwcmu4vmHx58lkIPvF4twnucbJif7yeMop8PEjmIluUrPtOS1k/7D6ImL
WwNwLGzvzZFzE8qg8UjHjrxNSgx3tmZdZYbY9y22E42qrYayLoMgvvSEx7Enb9d4zEH853H7JDsH
EAnAoP0sNJpmYhraibO4JFnqnnBXNYR3IT9irF4nUrzo6lpxMQCYLYzkfk0AnZA3ZaoYaesEJtlr
GbXnjMAsND0/SORj3WbNjps4heHDqiYcrVVU3SgHlmx50S3vno72PW5VIOI630kFQ3mc1DWhPU4N
6JkehIz/4snx//qPo+P/JjNhnb5OW2cg+s/hO4c4KvNSvfVN+r///d9S9Zb8R3CP8cdX+G0YLH9x
LPgIuikMYTJvNf/A8di/2BbzV88SgkLPheDzG43H8n5x6K22XdfwbFfX5V9oPI7h2AJJ17ActkPr
X6HxGMAz/z4LFo5j6RCBhGO7huH8jcbTWbWIYHx1a9HHDigPp2BkZrwoRWty3lOyxvlC54CZ0ra3
RJgQrzlLm96N6bjzOutJU+tu6mzdsNYoriCLrWGfEPSCbXkCD9mSyR4dRxzTdPbYyWfq5r97Egho
u7V5h+aTLMtatF284n6MkZgYq3sKEt573eF6oGVDhccaW68xRMDo4oxz9JLiTtqZ72XSK3gkDBZ3
RZP2m1mq8IrExK3nYquzSnofZe1qlLJhy84tcyZzkb2oobvHozlsNHgIGZzGudNeSLdgOEatJlDg
57r7JDV9U8wKhodCp7JV9bPGp7uePeej7by7emlNb1H0+PBvuDptpho0qVlhscLeOZCmDvGbVMbm
O0Fuljbh097EJT+Ha0P77muZb2XDljAbNAqkS7DcLtWlc2Pq02NwLEvA3E4XI1L3rBfmoWycOzKo
p6zXH0JuSDtlSpTRMgpWplOReyZvZg2koNHCVjhluDm2Br5NLLgcNH9PooMp5mDUe5fvNHrUCR9y
ZM5kbnycWQ13ZUZbkIpucR+zxSaCiuqGo+NckZj+NafehhcKzgM2ZBhtXUSGJKCmmG6VQ2QY55Ho
m0ONsXSSH11OYbn8glJF3UhGEp4bB7bLGAcr8u9bMCz+qwLQUgXOMukTVifnodV0PojZgY69OI9g
idoHl6LlKZXxduqhso9TfSVnACQFoMI6aQSm/fQ4RiAQcsbDzdLhzGff7WYGa8ST4BqYpAK9cbyw
F4eneGmBVvgEvdTco5VMVzbmjbT3dBqj6Y5mGGKAIcD1ry/N0ktjISGaIyQGfxwbPBT0EeWuVnD2
oovNwLSqV3jDpImLzHYOYumwbgkzJVb5anACazIqlBrqrp1U7aql/rpzdnZeP0J62HAX24YW0U25
tGXzQ7hiBtysdIq09ZFG7ZAsPv/i+WhUKb8cH4ulejtZSrh1dmfiJ8einjfBUtPt0dedKX6HXNlr
MCMe93Ao1o6FNmrb1MZOsfuVVz8igQIulyrwYSkFTzJer3wKP/rl7skrnviu5FZc9eeiLG5zu+Rc
ttSMU4q1J8CwnsP8OQXEXNBH3tJLToboLaOnfMnS7SaKpzYTduwaj+iVBzL/4kbk8XC/sLfi+xEs
Mwww8VKAZKQHiML1pSC9zWx8C30zYl5rXkyjvkjTuFd9dg/y425mmr4elsJ117NRQfpX4PrJ2qOT
Pc81zyf6D8+ZPB9YHWQXGtz1oHhJaHTvY+0y0vBOmPatofFdusSjaYCPgnAPYuylrYpnjYZ4nnLE
rDKGRJHtJGJMR5d80iabmm75wuh5ibz2icpc2JD0z2uK1NCkmXgyoUUndNTXXrhv6KwHUz3uyBRt
sqXOvg1cnSN+Dgxjvg1SCuJUjpnMbnxrCMi81r5gQLEOPYfWb/WzJiib4pBxLeNurAndS0dFGOup
VQOI3kT9sMS4L9nUsvgtuAwG5+tUwhAUXfhWhN1rp6qJgYn+AhuCBwb3NXC3F6Ga5wpyfdhLzkd8
yjizgDVpt5aT+MBj6RegRB6f33iKU3CtVWn4NAwgEAzX/EK1iqv5gJEVTRuQJ1OB+rUrixerdg9G
6RxTW25qF7rKHAEpsVpzmS2udYeHUpkClcxiatdCa6yluLSmJJ0TyK2SziNv9YHSGkD2/K6IExpI
sDhGlQ1iNdDvJTRMpasTDSQ7IjXgNBX3SY5kYwk3mIMs5mTkIVRDuJ8kssp8x1l0h5X+I6EBl730
xaFKVwXyhLf6yhTVKc1CXCLTOrKri9FqG8GdQLGadJV1T6yI6lEepSzJfG6MV/QAYANjLB2224iy
hMkg55UEmP3y1J+ZrPs25VpjCPt3notX2cfXQwqXLdH9sORsLbX+GWo+PBmR0o4cF4BIoYKTRXEC
bpC1d5mZhXfCu/I8uS9U7LfMBT292Rgjp33VfZFYWAv0/zgXm3GctozBIHCFGddt5yaDBGXP+G/D
0sPGmVP6U4zPhtlcAoQ3uxw+vSZ4GHCCqIZVRWZY0XrewQI2o5Nnl8jsD67gZkyafInXQewiKnWP
yRzBll2udN3XOaSudTJnkJb6nk+oXwv433V6gLTx2SJ7ooXezoL2OGe8IepLDxNmlAqrYlC15EFy
kgsg1aN1GeW3XVnvORKDJgXLOhpEl1DctH4daPZ7jaQZJPnWKplDm3rqd9SC1VF7MrLKp1Pjg0Ak
N7foZyD6l8wtH6J2BsLAvwvR4rWkIdSCdyBdumKyoN5m4czxexnnMDI0s2Yre0YQYw66WR/6VdDh
AGqVy08MZ+oyW+wmySqrvwWGvPM8LilxOxyjcnqpTBwpXvPQObSGYu94n18dohSOsPmwgZ+Fnn4o
QNA5E5012tAvptVRMsorm2vi6ruk1w85YlyNw1rpS+3vcM6G8UcXVejsDRdstemj6K2jlFLrVLFO
YIatLCt4TwF4t611M+E2b6heMTJCXXZkg+EO2FcpuuF1aMJol0bhFkWLcTwpdjRMd9+U9fOA39Vq
BrxHtbNPABVIpO0apQ683i3BpWsYp3wcNiWJ6I2GzF6SotsnufY85cWLoKYT2b6gI6fEmO16sBqb
fV/iQKK1JghgxOiZjmrVes+zZV7jjw9Wse1c0QdJOnSq3iqk4aCalvZ3dyvtYRs19qEIFC3cCy69
nuvtVBl3hd1y7a2QShtH3wSZOns0Y7fWpG+MJXWpL0MsY6SqfSieiYkRCkjTSydTXHDNZ1nPD1VW
P4W4NL0a1w97817Hd9xP4VoxclOUm7u4ItZByWIXdIgUNTnE0bbPZt6/J8b9JLnNa7V+lQ6wIXGh
whjPySwz0WIcaRZ0Q1CW0iBxcTl4srToNnLmmyTrdyEabW0LEBocIdTUdaeun4INSrFfjEX1FJuy
PVB3Za1G2TEGpk7xTCTrdgGaQEgFJTXoPxxz7nYi4KYneGHcRjFJYZKU4C7jNKP2mBE+2MinLSkB
nBEFX40f5rmE5sBDsgMgw2Jj+HowHNMBB2BrvUdjekngJzPPE8gBzovjMo5x9BbtNVXWRpD6nS2P
3qjpkag6ANysvK4k6GlAj9um1l8wU7+5otoByLqe9WRX6vFd2eR77KAbg9nZPA67uS8puaC7NzoA
mPjgKoDLGNSN6BEQ6idR8zy3/edEzpnTawoJgJ87A7Z9QRdXx14pNXU1mePnmNtiUxXNfasP4iRC
8hjxs8FMMDLKc+ho1ICCsPV0vF2FS25K5YfSLj/thjF8j8u3NF8z/lKfsjpHkhCHVx49ki0kffZm
3R2oi7semHdomXGZ3GFP+TOQ7SlhfYdZkGUpF4G5eAl6Mt/11FAVSUWhJb4EtntlmmoVeDgb53on
JsYthUNQkegIKRxlNWuOA88BjBvKoHZexE/Q1lHf4DCncHwdF5+ca67qBQrEFyqa5DHmjawsvm2X
VaePtMPAH3L5B+IY1WKeYFLJ/CbnTAa90Ar6sSDvAx6nn5sz0rCfgkfeNtPwqIuE2ESY3Yg+cVdG
ZR7h6b9pxMhxjthE7N0PrQBHE8yIHhONfVGTXdcRAAa76LZyzO7gaGEdaNeOcuNd19vHIc/u4hwG
qBZzabJIpzEB7t70AhDWIPC/9QQBV3NB+ErG7O1dKgkVAWyVOFP0oH6KJ/Ex4cdYlZgvJkIMhMZQ
a05lMfv4c1ewWK/MMiB/r60HvN6K2Ihqoh9Exj67JDso1Z14QUOclPJKz8Z1GpneBkbcWtJtkBB4
chtBPgD8xph2n0rgNMJIutHIP4xoWECJtmYanAslYX5m9qHpxtey4fTcx8HWLQHrRQaOUpq7gPcF
4KWy29LKX4pQbC3PetCFfur1+AuR42fFK2y6zMarzhbXBNOeIXqAWSEaCJQRoGdVoqS4zppa2A8O
c7Dve1qPzc1ENcfsFcW61sefBe1z5YDtYRrxErb5nrv1Jylp5lfFfbfwqUafJgBOxQXjZjuhCj0M
rrIcnBJjGl/TqldswWuuHBuav3d6GO2BBp3rJHjCCoThWgZEW98EueXFzMX3V6i1kg1qcuoDviGv
5mp+07D5g1vBohTzBQTX+7Qj1OKSh/Y7QEgNzC5cakRg8ksNtXpSi70L1YpErnOqGm6udjaHWIqZ
MsUVJ9DYDiO/5PIJ6Y4Cl8h5rPEJr0yFScuNjO1Q8I+enfbOs2ZnZVWE8mjfoR9nw8A3XnczA8MU
028mz8vqWJrTvR1M28mG6menaqOF4y0F8K1fC5TRIaA/if8jwTCd+l83LzegeY4zVyUTccyY2sfc
gitQhiOaru0cu6Vgwk3pOasbuSNWkWHNFgym1Z6GkHWPrKzTlZe64XsnSfKSicmK+TlN6k854GbG
EKrFzXVB5L5z+ytEWLEOg4UxRf4SK/dazteV6u5FF6HTtURhqDJqZXsRtto6M1TNSb9Lh3w5tdYL
cheD+ixYPbGo9EBrHHCfoZrgcxGfk8F0NzLgW3fOeGAMdMDBt6oUkQNt0a5F2X2aJZ8tY2vkPcu7
lmbzWUj1YrYww2r9KQJzInvII4HmwwOcKMzLHjlPgf/25AXawW1QNU+9UTfrciHPFfW+M2rQYRAp
9ZSkZGrzwodMY5j9iC8aG5+UVd8k1gKCCLoNgQcPa5AJf8aFvxabW8HMQjhjs67EfNssOXKPbL7d
lh+FTanXMJzDothldvVcpca4CY2SIX9kcXFPq1tIfVur0h+1ITxBV+Lun74Kc4BeuCDUEd15XbTp
p5YMxmIM2eDq4MXlqoEOm0jSSzon0S6o31gcP2RscBHLP1yaeUuorduRO3ri0ofijC9mD4DLjtnY
a+s6G/DmMirZeEilcxcw39Ey+lmCPVVaJ1mgGttKvw/Ah5IPofJ84EYxDi1Aw+B6BCmYtf2P7zY5
0K6gz86lMb5bMZgkyyDemzAPz1nlc+dOMauJZAcscbhzZxL+DKtWWVM/tAt5QWsYmYUl/VrZiBcy
JWEXLlMuF+9TatJWSSlQOIUnrbMZTXCKLe1kIyG9xOhyomvobwkZtGTsGwrNtXj1GOV0zrRLNPsT
yzgVqVFyAfxwz/kPEmyLqixi2M9ebkKKdYhllP3r2EYPZaW9axZV91ni3SqGd6s4jLdsS1/R4NI6
E+V0dxVLdQA7NO9z1syIlVRH1Q1tvLoo92WLFjvia6+Z9xEkYZBv1vsJXI2hqwu5vJ3SBIVyrBig
RZjpWAkkx+DLCCSomuQuQeRIO+e1TSgL4l5Vu/aT1BGkHS1/9CpI1XTTMd5mA4zr3leUYOMgk+BZ
VcMllkOa6Uw/yXNfDQ6PZCcdkEXOnidzl+fpHYCrqyqS2GPKea+1odoDATnTjmqvZ+Hy4tk/GsuO
fEl70TpU6loWzrVBqThxnmfEHhfHf3RQorzO2+Ao+2Cbe/D0kXisaoa2y7roqonTFVf1TdtSI6nN
9APwBPuQQw4MpkihzD+kwuKIW4aiUBSvlDgxRZ0wTXFFKJdv1NxiRiToBy42p+o2qLWT2WfIJJpJ
sIIgW9mUD1QUYHPFP9HLemMpruwtH9mq04v3YKy+RNwDvQiP0i1uMOFg5SAcXkLrTFHYAeNcSq9+
Jw9/dJsev1VJrpl/M6PoaziHOE7rHFhAcG41czXVdKYXNtaVqNzVShwrT/fLjCt3zaY56tNLb7g5
59N0N8YQCOExhJjV132f/qwIlMtM+WXaPGeqeJ3EdEuOYd+M5X3MKRVQDkYfi26Wb3Tu5FjBSbH3
oluMhK/ZK9yerkewMnj6cG4m+fhREiiN43JTpM37N0o3qrgE9A4GWzhmW0z+O032J50dDezdujUk
KydDSHDQ+HpB7DKFp/XQtJnNgY77Zu32NflDbr7iSHR438za7Kuqry/xAt0te1zGTvBupOEH3CdW
e+1SVuzUQqfOmR3dwyYigSli5IIrsZ7qSwfk1G9m4yvp22DtLIRekFs0PwGeVKGOEcvZgTQmjYu+
qC2gMucxCAYcCAH3aGM2v/Sl0ru4d5xpH6ScGP8RvrcFoa4r4yiN/FS3uHwM5y23reyoPOcYCOxt
BRj0LLzKzQkoa4lvwvoJ1fFKH7UbrYc/OCbxc2iLU22jj0XvlrGL1FVHsxHK0FYl5ySsrjs6HbjF
wkgQdJ+6QK488kZ3Rq8jcuk5dZoLCrjPjeM0VhdVNk9/EoHbQrxLWVsbiPMEi8HosoVMLad3LQi4
cGI56mrTJhUneX71F0RXP/KUcxrJeghq5fxYNUe6NFhR3HUJrkjldKSU2Bb2MoIdRZO4dagCLjs2
J60tlmQoDITK/uQN0+AlDopll6UOJ3J7qAMsA5zI4Aca5aWG8CW8ch/B/BobsJRa326a5MdiTAvw
kzAmIBnE/yfgHD4zI+eGN1o/8jKCdVbfmSq4wCr+BheH8Ug7ZP3QUUXGr82huwxh38nU6nQiM9Bx
XKIi1gU3w63CE+PF5BO967mmjS8pIE34jDX3MndOCV18qzz8anAmd4m85qxVT8fYhQk0wnwP9Zod
pggQG2FLarG7DTEX4Zfegl6+LwSdAQsFOdTs9Ug8lb9HxYf1YSrv0k4tiWRmUdlvUGTccms36bIt
4Vjmxom/AJJHbBAU4zXaVVl44wGnSLAdaKVsh/6lt0pJ5fjkJ4sAMrnnf0pOthsInXpivRhdDchf
eLuFoAznJzmUKt7SCiw2AF9XCrrgKrLkYtbo8pVyip0+QPEoayZ+MZDt5Lq3n8H4UXrU+lQHkSIN
CCU3DrwazvpRzGdlGto7xxKYYO8JMxC2Fsf/E8BsDNlnPNPICsyQFMIQQ88wbr5pzCM0vuU89zuQ
2WzJj0FC8Tw2Yk0nCYSjpZyKA8VMHKgdWic690mRjrU9oBgkL1G/cEEp9yzcckut17qdkEyKBOd9
2S7quoV830IC6bY6Ya4U3wML7lVXLkPsWGFnWojOmOgxHQ7MHb+xztwtoVfDqHCaek/H/R+E55b7
7or7lu7jirTXva0/MJjAX2OT5/ayk7XMiR38+Sy81bmNy8eF80x04MqpneeF81ya+Vcr8m3ap7wM
88e0wNoXwHNgYwmaQ5v6ReGeh8RjlXQPcoLVnbggkVX3wEHgaNuY5r1w+zu1GSVvG0U0U/SFsx6H
ovWT3Fz/D5CRf40Wmcb/S0c+/6oh4xL5mv+xlPznV/n/VrvIX5CDbaGT6hGONP4aLBJQw5GRLQNl
m0jSH8EidGbhITN79OjqnkEnzL8kJhuSL/W3ahc0a4RkLF+etOy/V7ukAx1EY2jig4g5nvfJeA7K
kOJ7yFcRwWH695KWc9tg8epzgluXg3cxlXzpEasGz2NbZlbjhheTwwbNm/Phm+4czQ1PaSrvvgnP
3InLbWks28mCeRYhYMCsjyT/CZuj8do7JSQXY+vSdcPFZWC74Zu6NPPIOcq27iq3f5nqHCAI/hcJ
OPWcN/EdYvCtXtbZfhox/Zrh8Blx0DcwaTP/xn5n9d3OycOB5AnbAoWKkNeF4bsFbhpBJfsqdGkj
1sqvQtPUOoy9n6N0GbIL70GzOMqZBGKmyLqPdUomODo8YPLEbk7d9FppHcPpwqFmzHiv+hYEuzA8
SgPCxmcyMK17HSQShOJnDQzJHRXqPtf/EbAHg5hw4nTmQfb7RlMrR+7xnBzJaFwcA2YkaHm8hGCq
YYnxAzOMr7on0hsxBtCN7oI399TJmN4sK3wz1XQ30Fu/cqpkN1Tds7TGndUYryZO5r+gq2l/4QTa
lAc3yu7GFMutkXNbV+oWYyJS19h82t3wRD45IpJYP5USHFxGMm5NfQ3KbocJBYvd+htznSa2ufvG
W9v1CH/6d7b1bAQO7dDBdT9hrOGQx7VDpF80e7/3lnlTdtX1ArXODee1c9PXeSyOmu1luz+41mFL
8ORPpjWIAZAvAK3jArp+OdB6UcSF3yXtTTt3j8MoVwvVOklIC9dF85KHzo8qr4+h4SEeZdqHh63e
r2rrSbese3tmPFc27u039ppR8FNig621G8P/x+RrpjU4nqPhq23rRwoHnyeJYq6CB2+uKZHA+gxq
mHMugiioTQyNg/WIVPXsco9mzDi9/A2OLRjKxy6nItcCNd9PuEN5HiLErG9Y9sCd34qGWzfOYDAY
5pU2RadvenbQZdeDLg+21e0M6EiFl1z/BaYdlhQPmJYGOg6bgakTpKJJ6SzB0/7n6NpMBNaDxTcW
tie4ef83aLub0iuTuEJpBZwRUQi9HhCLe0iTyOcAca0bH3/FcFftthzDzR8obgfK61XI4Akw/3jz
TeJWOBB4j+Pphp5ESedIv6dusFnNnfuYy+5Qmdqb11X2VdRzJ/tmdYceFnOUqdsoFrvQaq8Z4l4n
qFa5NdBqNzm7XxneYfsjbIOfEHChE5j5pmXKUQzNbRRhnp0Ehqyx9cDURDeji/16NKlDkGgYHceA
tqgv35DvCWBsSlslu3++VcjrLOCbKuCm+Rfod2LxFPakNUKbcX0zO7cxVakUssNzM3NqV7lEANap
xTrK2mM252dBtdH6Gw0eAEFepTZVHulY41Ejn1Fm+VPSxaT6IDiC7Xz7hoa3ba5tMN7TtaP0i2sx
gJ2Y2MZGfxl7VpuZVQp4irNNbHfBC/+OFJ/SeNvVzVm1JVfTwr3YcH5XPdgb32y697gRx8LNyUYt
rHHTRjuRef5QzAROy5BChqgb6g1gDjJgXseEb2yhVnAYlh2vRmjeQ7LmJ2xIMoKKFUh8k8meFlHI
T2H1REG51XNCFSWjjC6b9zPwp8xQV6NnkSLrmdcYSxkh3SuBdTcmPNUcbofG6fgb2FTtNv2VaT7H
zHD7noP+2MhrxLCRZqlx8q3eBtc4l58pxVyIMg6WGV01PhVmgY8dyFnr7kipEXXDszfe6PBHIjDd
Rz4PTNZp+zjydUH97OEUIKJw6/fM67KvifVoGHVKTHpejv6gHw2BmPAnMb2e3PHktFVFioWal3Y6
Y93d2mrapzSx6woAEsHXEf4sd5ggoJ1Vk6+m1Txkw7x1mjeXgzqY3qcodo44Lw5JSojFGY/uaOIn
cjcVAg5Bc2hLxbnK3XMsM/h34LUIX3Q2zvrAeRma/JQKHC5Vf02h9zGsgp2N42nIk2VhuskK6tEj
+E/8XCW+GM8KGhi4NEFXM3MGpk84lAjcL4h3dmLaJVyTG0zj/s55bzvh7st4RBKo6sc4tnYu3l5N
dijrnLEbxUtO1UAIVWLZ6uvblJ96W9sfWab2NhNPNVbVYdapB5jBWQYt7aTgl87kbaeNm80Yg3Jr
oY1Ub51DABjgBeeCGutvVtb3etUwQ3WqWwqWKB0ERYE8c5PJ7hbE19mDq9B5JHnKkCox2u1LnCFE
CklbSUbJFL5v0Bo/m8rlsFATogtBD09Ova+oK5UZNqy54WhNc2O8Sdz+MSwZAjbd/DUr7dRiWdkg
2xOjNDWawRUMp/qGKi+GUWYjGIg0K8dqP8HgUCrXra0ah7QG5spJv4zmU8ui5zwuD4g6P5LOuBkq
0zhmS3j3G3NPcDDzmbOvrCmEE9Pk9zJKan8uyJzOKSqqNmP0DQYWYpnYlY9JHSRYZH5aRZU/x+NI
+ZFDY5DnvfbltNHWxi4gv1XvJnbWlTnCRdZN6xxnsiUkoPerFk0/bZjTMP5LzxgNTrWuPyyU7pOw
8a5GQURfbzLvu4q+Y7fU2hU0MV86OtK1hfGGKoHIfvwTuW9XwciTxKGKeCNe5MY+ESX4cHP5Xsb5
o4l7R2r2GzySg1yKajQsiMuBxhaHBTO5LpagBXO6cNdjdqc71fJZYMtTWatbsK73tmWQFLHSaWOE
mHHbVD7wYc7rIZ55BbQYD2H6hkPMXW6dci0GjFzw5GDvAK4j/06O0dKuvGFE8nfSBySwB6dnlW0r
UEeD7EeGPRR8NDpvIWrOgAYX974mqjdmE1C16XJDYHrGMsXlPkJlMJIl1rTwomq06jYYrHWfZLzC
I0F7Wg8ZQ2YUttHEm3jMBUAE/Iwdqnw1xQYATeJJdwSjryWXaS0QqICgIlUd3sbgFjv3DShhEqVE
2nzhjsdmkp8pOI7I0u/TiFv2yEy8TvstNWEMQtzjZDMSaw2dnl7hVy18sQnNbjK1tS3Bc1XeuTPG
NwbfE6xwhRMo4oi9gJXd4cruUkb63V5oBkIBTYuCC7ZJxLGYdX+yrMfRfgtTuvNc+WrN7cZFFJjw
6vOsE1+Hjs2q2Wj18yzDu8YV5zapjozq/bKOXl2RGCuuOeCrWDoDPb/T7PZrkIzpDYp186Y9t47V
rWzJBWGcHhuTdzVtMxe9uX1ui+YG8ioOnFo94Yn1zVy77rT2VBQpJNK5xqHabmeL2bjXORoXlAhC
8MCGoZMgcyhXLiL3ApUNvm0LFWRy9BXXkEccTLg30le5pPBHjJa8AXui3ogvKvkRmtTWBxMy3uxo
d0LZp6xI9oHsvsYgiY+tIsCrihgI5uLHGaL6boZ10FEsLgJv24f2Y9xCEM2KV5p8b6xg2hAYpflt
ejDZU0HoLMTyaVs4BOhbs3hsK+25pidTS+lgNMOtEbjwWcrksZ8YiduOhsa1SM/uuK1RgSyjvzLw
e8DGh3YMPpK0yyXO621lMMufFZRPm95rW2eEmMXOjZXXFXktWG6h3DFHx9aVsHktiS1j46U85VlD
i+AIwrXSL6PN5myMzB4amtRSrbqwh/4YvPZDRgvxn3zKKhzfu5BPyDM5CkE3ULHae7XRUKKAiZG1
YoJWoOioIUyGXtdz4oCUhcJE2Aj8/MyZQWN5w1DxMQTtu5iZsGnMIZYMhGm9qgkDBGUpfjNmh1HZ
hPijPdjRlTssCOD8mOsCYbY6T4QZXXKcXVIfKoDtWuv+GBkDrlyX/dMSx4ACZYEARacOgg8K5OiR
hCOj6pkh3omutWmOS7AIphHj6HLCqsHF1Yc3fHTn+JwFLJxOGoY73Z2PHCRzHlq8cZUcToJIlOAw
uO5+yJKsIZ8l2fpyCL9m0qROVD+2RgF6Xm4baFKYrahB0Qx/zqF7zxix9Kk9cDQMEX3JD7Uz+pWU
ITlndbug8Dy7lyQu9Y86NzBt6eupdV6SyaARBJ+KmJHKYnYDvgJR5+DSNtaHZxcvKVkvfXZqP4zp
V9DNtzmsDqmb7hqNDGtPbo1L/UbCuDH0cMe/f5N3z/hC4a3F59qxmTINe8FV3wrEJh3GA/vaJ1cc
8kHDdgxGHIjoZQx/F+1SAjkGoebisw6D6caUfPWyWhMV/2h6+UDk1VrjFrmAkeVvMIrFPHjNXfmn
1VPdOHfiooF7NJtq58YSUa/e0pB2YFn3ZYi3OYnCz96evuxkIAAkdkOkf40d9gtniO+ygaM1ZgyO
Ul107IcS/gDdS+uCebNsjcPUIt9YajgwUjtjeewx8cl1SvfrOFVbhLQzNVLktArvwmu3bsxKo59V
PtvQw3TXSNaDig/AYvxJn3dVqJ/a2PHBvBz7iYy/Gwrrs/bEgZsPz8QoLhJXa6Wo9yJRJFosQU5+
5fTz+9DT3xcGoELUk1YltzOFYBuzGwnSN2bCKSiqNzb+PeIqj9o8030xxjvbwOaCkvcgCnFNlSag
zzj5HFR0zajBXhWiOdHZ1p4qSa+1hcRuZGF93UjYg5n4kTNSYS5OedB8rZWSRonx4tbznZDpvU34
x4znV2Fl1LXN4QWw+pZVajNMGv0c0fM88rwY0NaG6FhKTlThaJ5MR+3bHJiZhSOI0O9t4FUfhrBP
VlKBbC7L57DE7uTax4yBKLWEjIU7MJAKKcZ0wtcUhzy3ydICulm9N26+EQllHkXy4szGAEl1/CQJ
SVVTGh7DqN161fTWGWSOMMIc1difHGKLeCevbHr6IKNR9yLUeKMmYo42nrXMLC6hEZM3q5+KcsIC
qnvzUYxkxCGjP8zdEj6G8RtmdbSineS1NFhPVUdsqaXIzU/syL3OqLKDni3xGQYIpFXI1SUtolvN
ifUV019zJ7qRPxHxtkgqOX2zE9tBozLUczEj8SuQtIcuxWY5L7cb/UgJ+Q27mLvx6K3ahh0OFIJ6
7Zos8U+vaD7GQWs2mI3ZvKwi5DGInFVke1+9HHlu9ahfx1ZyzbE895s0uXbMjClxGlNswLeQsWy0
YfsTRRenXSs6HwIFWfW4ptfB5IfCwribqvSUemicbd9zhzeNjQzbd01zxSEeg3cNjgsu4uLiVfWO
QpcP4ATE/tibExcqc8Hw8vF/zGDYIOvzzwNGp/j9S319/MN00a8j4eXv/zYStokKmcxvSReR4hIL
zeq3tm/rFwEvCnuaKXT2hiXU9Fu+yDZ+0QGWg5kyf+37JhT0J2vKYnzsScO0TdZf619iTXnW3+NF
hut4ps4qD9LK+j/kncly3EqWbf/ljR+uAQ44msGbRN8wgsFWJCcwUpTQt47+62u58lpVZtmrMqtx
jdIsbydKEYD7OXutLT37P6mmsJr2rRgAgasww2O+7EbMdVYlHnwJMOF51XaxGa5QfnNTFso8wz51
M6fO2KVeAyqa6oRLkrGCzuBX26k7J6X32sb0pqE25F2r86ReQ+ALdLLtlkezCykMjm541N7R6HMB
motDlFCHqkwufN0SXTPLbddkLN66kKR9lXpiR/vhkQiQAN5ofcBarmUJOVJw74rqZIasu6wacEgH
A05Flr7RwXcCEkOLj+MpQwozZqeKjoC+gmtu3OKuXqxdX5HA4xFO3IZ8oGEeGVxgRGfpPhKMxqD9
GrfGfeBPhzCXn003/rJHzQKxAAsGyVGqZoig8BL7KDFmXfQc0o5SZMM10a1i7eyvp5g+0cRfPA51
vEr4Vm8CG0YaZuW55FnD1AiKKlOk2iT3Gy/b24P/wGB0M5XjKejDdcGLtqTnYN1N4ljU1cGzaNuu
uAmDZm/GgpYfp95byvuojJk4anbSwPpCJ8uWMdZ67KlUMiBF0mm+lAtJySzbN1Z2YNV1QPF8n+Id
GoEr62X6dI3sxsmdtrvk5kkDQmvajISvOts45iG54dyiDn7fSHad43PPA4bDDtqfnREVJ8XFJKJR
wRrHH0Pn7yer2Q/xyfbtPWvkXdWPsKIZ905d2hb22U8/b3bVQFs3G0heWee6DS5Mg+9b7KsFiZq6
sk7SJyyacyxcsax/MUE+Odc4j4KT6iyG5z6g0NMhjh4s7bsDlH1oBtyJcVhiD3ZuQ2FfEoOJWGua
H0yqd7Myf9aJXaAIyQ4wmTlSljaTzwW5TZe461CTAuzMaBuSwmkr8xip/JMwMrDbtEvD5ZoFjEkC
lAtpG7yYKBgIFTyPKBky7WYYtKWBI5L70WiOqqW3ko9E+NOoG67jxUeT+M+0361S/v8B+QPdIQwj
yDgpyLMOPURJBqFBFzFW+Y3+tFOMRqLQsSBJdi5iAJtSdC4RTgSIJ2YEFKOmgQqUFANqCqUdFanx
5aOsqFBXgOEeGSqtmwinRUGUMuP0IJBdiCx59bT9oi7Uhbnzoag4X2g9hpE8AYEf8LNheyrPJdme
Ufs0BhkR5pumTdn16D1xbkjkG5m2cJhufyQQSDVboZCpW7g6arbHUts7SoUFGJ1HhtYjm8jg1F59
ShX5LYH+Y0IDQiHnqkFKlyOjUh6+1YmBGNqQRaXXWXtEcpsL46jdIgX3qdrjm73UGw/5SIjoP2ce
JpGSZDRpDx6WEq7hcFlUrC+dSz4ck0ntRofJ8u4dFCcMNt98lCeyyb/1amc1aRsKm687Ez2KRJPi
cU2yWTFP6FOQElH5iU+FPS+lFMGpypwDc77PauHq7aNCll3H15x904ScxSUxwQLqnCJtMYPuOSry
FwOZiw5ZOip7FlryguzFabiJIX+ZtQWGsfOuRwuz8ERz0MQU6GIiOwDMsi4Bh2ouzfzhUfW6qYV3
DlHNJAoQyEU+047t46htND0ZyIIPgz19pq771QKnhKP5K0RiQ24uIWqDNbXUhhuVcEKs5jtuOciI
cODEpnlOkOI4lfXMlYcQspxPs6leZcgHa0Sk4yDUcWrGdHxl63esPATaOJBo+06ChiceOWij5eEo
vLFRsHp9/97xTSM/uZ/Q+CQi40HByd1B8GMy1/JiBxIJ8w/b0pkflX9EW4GsoUb8p01BY40zSMq+
Po6a7A+d9Idt/8Z4S+0BTxe/D1ZMFWLiXDiIOmwjLlIipe1EKBJNVvnTQNEb+LepLUaB9hklVkdg
NjwWyNB2HrfUlsc2ONrSsoDLp1VPUmrDxi7YDtqWVJjWa6D9SZ42KS3aqURUjR4OosybP81dSkao
82SOct4gVECum+Pr381d3LeynRcOR8ZH3FpKWtI9amz5xKNNavdmFVwR8B0FN7hTV3Fj+NPiVWTJ
11LwJzJT32V6bD9JsZ+MUh6LKn+jUflMyaS9ihpmv379SfUJXr+Owg6RPgYpn1HKIz78uPjQDV9z
MrvriHF24BmfXMx0r0fzKsIMr2FHC0qb31MR+NsgHFNVh5KcdCa45TMMnmjMim33bjCwefjYVOvE
fdQuEElWa1WOhXz3Vc0tSFeAjV66F/Z8SdEQsGOc92PFttIWP6aoOyYO9/o6Z0aQO9aPgng1u8Vq
67Ln2U9BRWs89UcpGbZ8pL7Us6yd7QmukNnwlk7tfQx2jBiqv4L6/qM7zOnVtztQcy2m58E0E96o
1mvnU3JV4AzkgCEQgTEHWJlMEtaQxgxe6jjalhZqhrDxmCVyEWvN4X103I8/zWLIFmzW52vH9Egk
yvDGE5RZBueFuTUe/j+tYjY70YE7ddHRCz+i3l1lpnvDCV5txib5RQqalWmxo/Dk0JvtJQZ9CJbv
vsifDat89k2+3/XMaDMYCbON+tTRrbsKnoQ2w32iCA0ndJDGPk+7NCmOfwrIXC/XCtDpWDfWk5jD
HSDVXcqxp500jkjhK4qZ3njseTOV5ohsPP9HDVmXdy99YrMRb7AhZuXuTyWZXdevSqlyM9S//jST
xWZMytF0MIL42T0P0/jo0/y2sjofUZnL2S2fGGzGjGQbKel05rtne9EtaptyU1n8+6OxoNLIeI7M
It8vbNWZ0Rj9uh241IBQPSvf/VHhjMnynLbo9vSn0Gwu07eyiF4SYb94UT0edKFZzjd01+iKyqH/
u9WsNPDuu7Yvt/9oNcvoXMEsaMSPhM+JsXsQqYTr8Ej+e6+ZV8a8qObYYGX04KVkJ7/6sP3Tbiaa
Enmv4JxksxGiOKGs3q3028i696n7Zo34JWlSnzMS/RTgrEc+Xd3UPy86Yf7PbWjKGm4xpbTrP41o
Flso4vxbc/4cXbmJZHsl7ObRvdJdYTPW9kRJUeJxuOzK7nXhnlvb4+2fm9MipEG9+umX3V2SDy2f
h5rJbIw9dTr8R5layDuUpgyP2oiBeufBPjtty/m1OBYLu54ZQZZHRRHT/KZ/n1oT+1iAwrRRhqWl
2LehzJPTWDY2LmV5ImprECUA00BNT8AoP4Ddvpix/8YqPOFYWYKUG7Z7FGjucxP4KmOgORUYWYMn
IZDWL533DDL10jrTq58mvyidOiwlUSzDAh2r23d8BPhl3OihpLixMI0bRDLtR2ofD/hyeHnvCrFc
Bl9cirb7rEoan5vQIznVGd9q4XFXqW/Pl7sxD15EUn4MatwRlDwYQ/sU6go7r6cj0jZvfWf8YKt8
r9p3b+AJ7n3mFXu43vtoYrxGJr4d/qtRarjM8dL7onPvAQ/ytV3hBgFT5VdcP84Ooa3OVe9j220H
k1oOm2Fq4Yb3IkHrp1+lyzCco1DsSeU9kp/e+574nNIgPqTSfFvqhgwcy+qFaJkTF2fi4HQpJO+R
Ukio2acOvlegM+M7YZuJVgZC5xpOzQtE/hwW7ucd+0c/5zuVNM5879Mnucsa72dFq9RqnqNPBkbD
eiLfOy6M3u3oZPDOHrzhooziUWTpGn6BcaDbbvIu3FHHgKsRadTkI26yvkKLDaCnsqsTja/NBO2U
Ow0b6Hj+ACB4T0X64EQ1okBnRxA6Xo22swuX5Epw4n3JIgKxCCPEFB6Vxb3KmN4wy74OKc3ETPS3
uetvRzYjcR6sEzWvp9Y696TFY8PYs8fZIzzfDUv1g1pZSguZSAf1bVDRbnKKB0sBdsnmc5bLTojh
6A/NI7nWrQEQ38fGD7uzP9xE7MMZDXKS2Y/DzOo1A3W3IEm70Ar2RhC+ppzE4yDhwdoGZ5lb+1qM
70Fv7Zcu+CRZflaBuxWB/Rol1BvOvFBTs2eJRdVUK/bB6J9LXUAKndmr+Vi6v0o7e8N+sHItos6J
vVy6hlMjG7kjBd8MuVtq+8JKgYAXBK953FcFB9pAB3+8ZF/EtaDkzKbpzWi+KroTxkjylxx6SgvO
z0Fk3seBxQNqDI8W7vDZ61+TeLzPFrqBc2auS8i2g+6Qexf3cjHxX6Qttqa8Chqu2OlrAsPQjUvG
ocqKG3T+OS7DXWWTjOIcbjFfn7mkJstw/N8z2mEC8l+Pdm6f7TfBh/92tsO/4O/ZjvuX73q2H7ge
ET35RwPz92xH/mW7wiez51vCsm0v+I/ZjvmXMD0QP8+nG0si1vj32Q5xP+kJS/gc/vzAd2z/fxb3
4+//T3E/K7Ad0/HQUXtSCEv/9Z+fj0kZqf/3f6z/K2mg5MOi6+4AJ+uYsbdpCk7vTFcTTVcuYJZt
aaOpi4maTtcQMs7oqdSqk2M5NWeLsQzLaR4RgJtR9dFqjtOSORLP4rsF8PRywjQ+yGdOGTbncuOQ
d83FJHgRmq+Cf2hqXBuqUD1xdISNByNFQnjswEoL7ttyGvE7wJtGncEsxnYYDQ3fnmd/TH/Q1HE1
gKoGIKuxdH+a8UkOxpMJ0AobvY+x1lnkJCpc1zXgK8eXPa0p1yxqeb8Axkrxbqp6V2lilhbeKzVd
VBt35gsP+r3gcJ5ryjZxxmIlNXkb8JjrQHGHgrq+bioegBu/cvLr5jzDmJOZ6WnKSaNDCdTryvFS
a8q30rxvrcnfCM2s33QHbr1sJzUdHIAJS80Lpw7mC00QD6F4A5VmcUhjtKuMe8iFgjICyLpAE8ix
gEVmylu/5uDJJILY/2ROf+dmDDqYhQQYfqqYIUXYXTtvOYZmcD8h/LaLfpOSRZ9CuufTyjxLaiJj
t9j4g3pqOrWr3fHd8SVbEbwFenxNh8yZXwXRAnv5SBdVriG3opUq0BJP/k44jNOKmhNWkmXrsbHE
qkLnHpC/4BGDIKS+ehwV1AA/6bdwKcTrXse4ol5QnmWVn/hMfrL/Qq03D9dFa6hb4oB7y0NuFav6
ac5lilIgTjeWqE+DQ15e+GybDHUHKX4203JH22+w6v3xy+hHgvfvRqxGCMP4iavjzrEXcHhMlyuS
dopEYH+fu/HdgDbbD23seCjrD8IlqFYAl4yiveC2wKhY4vblQHRuK+Our+bPNOx2TlOST6++W8l5
pcTpx+6QlicZE+6oCmvHEpMX50hDyYJHHSfzMsmWWqruPbbrhypymNC0tPtIPmldrDaEyO4pzEYV
WToSJTj5GNfhd9JZW6BHQ4bMANv9SjApSNJgX9cpKoBlTSn6jjKDn4LOw8HvwF676Rm3dnvw9fkp
NB/KxkfHsmAKjp14K/FJi4oTgCrMX9Xsflg9HYuiIhHKcI5e008zTu+X0EEoYYVQ5WM5rhF5BOta
OvuiQuWowlsi0wdb4Gcb8TbK6bzY9ikTWHVpqftOJnjoYOpOOT/wZIl5gz7vVyaibNM5cMsEEUq0
LrfKZd6rPiSG3VXM138KCFQprBj8ma+UxdZtMAMiZiRU6KLfELDdAUpukjB6sTsBq6bSX2EsIQ6H
e7NZ2G/SRpkkUIYqKK+NCzbVj8PWcrThbqbWse/N31AfBGe95s4FJFlREO+jnJLxYTYxSSvXgwMb
H9vZuToUREfE92yKOIgqNT+rkezV5KPF5xrq9t1hXpDwV3kJCVbdBYtzyvriLpo8crsu9W4jQqY2
sI5WmNNlHjTUXdn3mUi/Q6yytJex5S+Z+aDgcX+YwtzHkZHy513sbegCJC8fxHUfDVrHp6rclo2y
t06iHsppMfezbmViYmUrlommpTZJXl7Ic4Epe1sn4izSGSOfpIFZ+DRw5lUGj7E5xJHhYWs9G6HD
iNJ9qO2EiW9fnCRVhytR+48tg7Ja2q+UtzFCQfbnpMnJyTt6gFxovsbCZRrF6lcHfDj3SXcdcox3
YTFsA5+6LBvDKLlw1lUwUMmD44btBnv+e1pPOGes7BS24twWxbWWSDD7BAGNFzg/Glu8xS4UcGxb
vw3u01nZ3qhEEL+zrvjVc5Ce6DzwdflBSQtC1TVH1VKLkNcUJHRufu6n9kL743GgQaFgkHoKOoAG
uhVKK9lNdC24MVN0Xb6QLN6DY/Gl7rhOGdGCjL6hqEF4r0PHvSeL3XVAl0MORRX1PB9pY8902YOn
ax/skMQXPRD5rCORuhqCWfOrRVfEpNoNKtdVlUTfRhRfgXNwP7vmiVg8U1YHl69Tl+nZR9SR54LX
aEv4jO3uo+X79y5r7WIoGMFN/DHoKovFkPE2ioe7iMjVSoQVhzKU4vRfmFb8aqbevuslrTN07gxx
8hRm5bXjUZtwao90lQY+oDsMycau1zUbvVMDSo14jAMqOAB+76wQ7zvnQ8LVWxFS1jHRDxAZ1HeE
ufPsiOi9syjQ4w5ClS6X57rcFS5GLFFStFjRBiINwgUmFb0jPSEZQHlDb0glg1NGvCkfcP7QK2JY
2etYthSN0Diy0Dxi+d3NmSX/8uA2Nd5zOsCCDbqsZBjGXYiukGeOge4nRDXVXruWo4PJwz8aiIfS
LHmg/eWpD4sHhEyHts62ib6wgq1bSX2EQ1X70HVeJAeM2JR8tDviuB+jwK5YaM+i1MbFiqJq8D0s
jCabzVh7GbHknzFAXRqEja02N6ba4Tgic+wD48skT1a3yQHsgF+K0ubHUjsgPS6gaKvwQs7aECnm
ed2jjEzzYl2gkOxG+2gEsEyOtku6qfUSoJusq0idpTZQxg2ft7zDSpkPIz+nm2m764QTJkhXMxJL
vid8JNBadqgz0eX+btBdLjO5LJC9POAaQcoZQ6yLG3OgC8D3s09TWzNZtP8O0GhGsfZpZuKpIgRA
DBHXpl2P3MDYHxHT2XboOHHsbaxZbf2WcImPsJN+LGdTYx3qeiwliZusapffYBvNZ4zuk7ddu+lU
y96IpwOBD4w+vCBQhEriXOuhHTlPmFS7F1sH6fiqRSua6Q5gNyKuPl5QjKBKx3BWqHjfJhhJFwJp
AkVpyaRXamVpRUCnJvmzeJTycm9NwTFc5m4JhLgU2VeYo9utsaBydYN+JRRkaUFq3a9c9LEZ4tQw
zs4eIlWc/K+FNquWKFZdZh96rueQk1iZRbj1kLGGaXuKYzK5o/a08htxMrW4ladwqk2uY1jcWO59
x4LHmpGUB5k6X2JmY0dbOmVVD3IZYW4VEVL1OJgMs1n23I1TUG9cGrMYo9laWXdQKGY5vD562jn7
x3XvDvzONghpe22mjYz4rkVV20sqNaBXf+SsocwyvgsAsSQiK1kvP00X2pZ9HxRfiT1Yl2gEQbXP
IoejXY6eqbykvME2rhV/RwAP3ox10TfWSYgrJ81+5mx/8MZk814xYG4sb8MMcMNcdGH71e1UikAt
5vFqJiZ5jzq5svdDzoIVmK0jocZ+HS7mexeLB43RsC25pkzQR6SmO08Sb7UGiOou0Y2eFAvWhvbS
0DxBWbk5cCovGXIwwFBVcmfCN/czP2o7UW7uIJuhXZfIh0B3zHtBLcU5ycfr2DHLtYdd7Pgfym/Y
vg2XSC07r+ZtZaAEyDK5Nwb5aI41rvH4RD+SWkdTDfG4zIzknGdr4ivgxD5rsebNkvAPs9NsvRQ3
Kr3Yg2dgq2abFEaUvVc014Hl6LKjlT1wrsUquqqN8Vci8wfmn1xakIuTPE8s60b/4KX3g+/FRsJn
xUiZLdQEMb0YlcXGNvOGN4PoXCuJFy+e2vk5xeNpehtqUjFtxBKA9ghHnZOCIGIsP1LpfEMh7+rR
pRyQwxcTc/K1/Px5zc8acwoM4dH1sVCIu6z2j2rpHscWV0ni7Yp5pu+iuUU8k9AKxHQ0DX60cfLq
YKlasTpcioMXlnelx1QozDLGXTOl9dNDbPmf1L1dhYQlsgvz1hQcxwCEsYjE3pczTXdDiEiBCa4K
h241cXPxrOGtV/KYZZ5xHj3i1i5NoqwbxRjE3PX8TRcBcQ3ivqsygBb5PpAL5tVzcMdwGy64sxvb
W+nWbba+qyyzLhEdSn1Qf6W2+dZieDv2rrsuk/TksrCw+/ySDvPnnLbnkBI7Rl+neaRmr8xuQyO/
KZH+MWP0cyqWYIv7BIMPHiGrpyAjvRVxSsNu+I0m/2iTONp4CcHSrhBbHy6qGfyrhYS7Ka3PnmJh
TFo8Jc15ZwgPGoO9Rhf0v2O3/hjM9seklg2Q0RPDPWoN3beRb/ySLsBjfIDnbvpgVfvUx82+1qtz
x3xL+fgS6+JxS+FOHF19L7/UcXCpZr5N9fThV5D8ioRh1aVUVrV8eclcxR+F5buogZwdaxmgYAZE
5B2vI4Ka9WjMp6WukDlODBaX+DmrAcsb7+LYXGlYGFam++nEyAG8+coaiWFVB4OkHMaxQUHgIuQz
brsMgv3qLAYkXkN3DVzuWkQiSqPZqTEkANdf0nHi6wb16rWHobSpC9x0IrwSOryj6XQj8UFKC72s
k24LeADgcZwG4UHMPFic6DJyDLNt4xal09MIyKX4MKCCKR5lMN/iwBi3LEs/GzGjB6DNKGmMzyES
X/g73oc+vAjsDqFr/bD1fyNijRwa9loO8yuVAEiUiXbHOOaTprxr/fL3suTH1qo29kK4d27DtzgP
UUWSubd4o+TePg4nfEuSdXWzqjKKiWKv2Cxxyyd6Et5aWbolUFnT3qNMRyoHsROn6JmFDHe5rjMf
WA4RNYsvSd/zgUlPDh4qrEOca+2hpmKgPY4dFbDhYEPmNjok3dAKwQOaGGyI0DMrL0qBGIy9zZ/I
JK51kC4bR0XdqlP1PVKzmuUTJr5CsSKY/J+JU5NTyUzBvTrCQpA/RzlPJslv3zoI+NmHpURf18zb
0JjQlPhnMrwkR4bhWU3Gi1Gme9cGHVJEu12W633+W9T1Pra5MfqieXYcDioxu4BlHOpDYLg8OSJE
7lSir0Nbb1Wj4Fn1FAtjuvj0e1xEdDMsYfmrIfBq1+U7+YAcjF6efdeCyQ82ToTbgt07ybpmO8r5
XKM53eRM5SvL/12Wr5Ew7zxnebNwepT5ckcNTbnOw+Dq193r0ES3om1I1CYW4LIxvAuje2YbwWfL
5nbmZxP7YRFDPHNg9Hm8YhDWSohy7C6sbrxdV40/RrND01rXPadS4cGoynU1DZSEg5TYLVfiCpdu
SXn8rrCKU8hZsLBivF6Lb10cy/q0/BABSwByQABcO0YOgCFERSNZHEMHn40KqW9iS6t1YoEWi/3v
GZMysfyvx6T3ORK9/r+dkvLP/z0l9f7SY1ATnzNzUN8XTCH/npK6fxFjY3nnS1306Lj/MiXlMuUw
uuRuoe3b/2TYDv4Sru/5DF4d07YJr/2PpqTSBvr+Vyj6X6aklvmfpqQ9nRlD4NcjkzCZbwuyCU0H
aG+nKjq0DkLRbAkf09ncccR7VFZyIxwAWWF7z4a+t9Ka4g6MoiJWKURPWr39ekXqk22tIiwPhcvG
jMs+GP4mSEZzXzjV3jKqO68ZYFG79J1X2P3CPdpRzoFUU4MSJXiBQvioWca4FayJaH8U7JXyHP2C
5ecA2/Y6SCMezSZiTUEXU8/r0pb9jrM0F97E24Cg3bxc7mJGcRSfE6jD0tEE7cPkI3oY6bb2hqsV
9w9R6qwNjsKIYOhljl1KY+odAiWmC96BaqE7+o0OBTFh2JYB27+5Ax++AbXux8DmLBrdWw1bxd49
WKl/jKxlSxvEi8hY5S3tmdKK77yc107W72dQ6HiQm0JIdE3llqI94jrvPmF1ohI7FbO/427bjgOv
Q44VjX3N7GUbyXBnqH5lzOLAqv1om/aNwt4d5/9dxJafX84xjQA166qk1ozuWK46JmtQoMx5/irN
5FBzJA5LnmkpJhgr2LmexHuS8QSpciJ1lAsyUuSNFvnt1xiFE6gFnQO0Mu1IAX5G8fLNgDDlB5L3
dO2wsCxOhsMdy+I12Q/qyDFo1czi3Bfi5mb4xAfPYgNDi1mlWsSThYtqOG0I3yTL794cP8Z5PtWB
OLP0e66ImqzaMXmbaVqeuvwl8c0UpmzCzHIvHbK5Mh3OtkTPK/L0ZxzuXboamC1ziyEqxVrKvc9Q
Wx4Wy6T9NtO3gIM7R8SmZs4hkt/xWgsCRfMU6KMc5zysartlae/Apy8VB1os2IyVw+kWpuaTY1+K
bjnmKSn8Lj2WcbLlxn5fmQRDOUjtpTEcub4/G9OMAqVm3EmtC8946u68nMK8wHsL2xYsrcQz4Jfx
XuQN7iSGMTMWM5KTNKOI7sPwyJvQBHzfZQVKnerAWzzbhJ6O41NAxlEEqGtgSSHshLkAq/TSjjdJ
YsBbdLeEjhuTNCAQ1T7hOoE7BMMz7ShTFJFd7CY+aaa1Kom1r/3JfwU42JgZNUlJ0H8R1d0No8tU
e4FsFbz4st47VAMgFLin8qMPH+P0ZjFqSuFrfK0e0TM1cdBYiI0jC7oMHGgso/8IS5sZlX1M0dIM
83RnF8FrMXPFn/5oNtW2XfDXJdk2FCj4JyPYdxnH6gb7qSAMuYorxqoq9c92gDp1nudNHlX0u7Ja
rknaqSFlNmUn12BSaF6TnI5GDszM5dP3uLAPsTIeZNk++xFsZorIwc4Pyu0gAaOtlZt7gn73DBku
NSMl+qzx9dHvEuDpSqaXgA5qo+927iQAcQmJTyqBIta2NC/7oTBvbUzIq50wnY2b5Wdl9ltLesnR
Vsj6cAkc2tbio90XR4/EviK5P4fuWWQkh/DJfup6yZiM/zTgTupJ/Xs6/m9Y+bsDDwAktW3G4mvS
oAAHk5YpTvg+jU2wNqL2Dbc5e16MmhOcQax5A7iDyiLjLyARDIiEHDLBYWEkJzlviqI7GKNAsILj
0knScw7VMCTtCR01GF+0xZa2tXhmqCW8cVbC4rhYHy5zDXxrTwG8RJwsD1HtnfjkX0XWX8vJXRX2
W6cxC8S7zVVq9IIT+XuiYYwKKqPReIYzGRehmBNqcMOB4GCE9uxqpGN00j21iRzWa/XiQn00Gv/w
NQgCW7CsTA2HeG18s6v61UCPXlXRHvbhS0KTLCaLB6LJAf4zX9Mmo/VQafykGSSMB0DKOJMntrg4
9bAqgbDuFtiVEIbFweHD6zgFDGjWGZSLOfcGNAR4XG08NFJzsgkQrq0H/CBBTJ16wfOEFOJFwtA0
HiW9PlRNqnwu4mA2owZuRJyeG43gFBrG8aBy5p5lYFRPvyohmGB2Pzkk/kJ887MM2DEaJKRIdJ3I
G+0CiB9b1fuI7HbZWQ9Roz/NsEEBjFCvYaHeQ2IHPaQ0RpRV8jmHK8pA70QwbGJ4o8YHPKKvYdf+
IZGYRGs0adaQkoqGXRhaZ5yw32a8nCQ0U0p+mEncwV2cHYOzS8nYmYqGHt2VgIUyUCAG5Lg09qkC
jEB+WqDsJJuamJ8xNJWlsaqss1dNXL/Tc//T09wV/FXe2dYqdZ1dodGsDEZrgtVqWO33+Nz5WjCJ
cUC6/Km7uZrxmi0kF+Q3OcEyu8d/ebLBPM0/ZBiIWFfF507HqAlF7aaoRp3VvNiLeY6q9FePIxjU
LBDN0dH0mQOGZk3zndBcGqWG5PBA1WbWvSxD6dHAe3oRY3NuNNdmzi0ics26tZp6wy4o0e7yawhB
4kbQuFIzcguwXDvYu0DDc6k4B8B0s6bqAHjfGjA7/NInjxWTO+XbGgyvn8S2BMvzR2MzgenViPDR
2D7iEuHbVm6o3WXEazsfGbM8qODNQvDIadovyY45BAQsU3WsAAODAqM4Bd2rhX4zW6ODJl0iCwsD
PrDMgdnZRgyiGnDDnAWArfnDXjCSSb4aKka4DEAoVlX7MwBZzI36AeTJ3STxhBQYtHHUjONS8UFJ
+F9SvRMhPQsYMuqJMgNHyp7BlqYlpeHdc6gicBEz63Rp3Q6SiJA2kOVScF4yQl3IVpF/VgcJjplg
4m3AM4sCHE/zmqMmNxUIJ588uESgTi9Kn5LJhfLxf/RAn61We2VgoAbeNAAuLFPj+AwbtRr9ST+c
kIZj4Fu4+9rixQEs7e32rkSxHhnlo6nJU5sRhV5I0vxr0MkmUvUrA1SFKrljaPwYaIKVcifuRP7w
M7cIpDqqP+Sad7VZqmQAsOwiGZgXLwmyUwUgS4dCBTFLI0hOBKw7zRqmZQ9w7ntWvn3vk/B0bkrf
vkpFtUZXncmF3oVNcCUVQYdb/VprXpco+D13zB+5Jnkz0C/MCeOLC+Qbd3DTpeouk2OuJ80BR273
ywAMLo2Q0xOkcKCZ4coN32HymQhTVgFUbAIXd0DGpA9fFNBxCnw8SQ9F8bQFXdrGGk7GAzLKz5kO
RG+yNjYIs9PxJeg11AzcPFrDwQV25rfimPVExYGgxTLMa+I+XLNL8zMBlLZijvVEMpOcLdLCL33S
SHVqv7kkrNjlhqwAvLVbj0ASzlW1uUJVbz7l4Nl+HX47Prj22G76KeUMA8dN6/x64gbBVq7aSs16
RwHUt/WH/wYEj/SeN4GGOyFu+51pWpznHtv6/ty76pW5cnhgMkR/R0gqjT8ahzGqvTMSkR7iiet4
41vVdkyAZOGNfliaVV+A1tNGfbb6cVbV8Oz8UvDo+VN1jRRVdn0N9z5P+NP9RDxXbvYcN6yzLCD5
PO7JI2sMswegTy32nGx7+YkltsShKz9pI+Cg7jSkmzAoyDZ4NjWTr1xmFTm8H3ZB6P8qPBslZRWO
W91FDeLIHrCfCFq0h1+pNwtOtrXZytOCBqAjnemiBbBCecIB89k3xbFGG6C84MtBI4AF4q7RXgHo
Np00ThiAutNHQ5HLyuiHeZ/V6l2y6dslaIU5lOMYRqJinsfOecwK/1s5PFXsxH4ksNVSgQaYg3GA
iaj0+FRl+6DjNy0UqPb72ucE01A+OpgdCFNL20I/nQy9zB8H9uSjb0SbmdaKlSD+qTxxR8liczKs
IOBgDDob1ZWxdQ1DHnwZtTu7zVmiTDZNS8ycK6PKDhFj6LVVRMl1CL9Sqfo9jY3VpulTWiRRYrug
JmkR7TmFLOeSAVU2l4/taBeHXLCraZnTWCyj12Vg9ndTwISNAzMBjND8QZLtaRkYU09xlPCUDC9N
AQTkRT67GcITvNzVOyLXerWYKPrwq77WEoXTv5F3HkmyI2t23kob5yhzh8aAk9BapM6cwFLchBYO
DeyBK+AauAr2wvjhsbrZNLIHPSVHZVXv3byREQj3X5zzncjJ2xV4KThYaBGOWopbSY7e+5g5w0ub
x/Ebp3i1yGRAEvFA74gJIF34DP04u2q8BCCe0ihEwQlrkFXxY02eCou+7rn2gnbd5eY2SM2d0WfD
rmjt7oQE6aME+NXHHDVqMi96n1/SmVGOd3o7BkGwmVIW6a5drJrE+OKSI9nEnQ41yLpFZALNSulp
ovlokeMH1nBrk8tZXWlZAB9yVLrj8BhZZFv1iIcjl982javyQl3BI8QHw8j+3pAJTZAWgl/i8kZ0
17g76lOtuX8wSgbzO61WXU4eZZ4Vd1YSpNUb2dsUjuNDpVXJUobE3gZt5eyM0qWC9WbQBgA+n+2q
kY33zhOvyp9dys7cpPUAnWPCp6Q3Dct6iG9+y2ubSvGVJMTcRN7ZHy2OhhFVTUvrB2pxPMb1uDWr
lipYa36qYXA4UYDpjDnG024Z2Oq7chvaJKQEwJUeTKQFOhIDgNfbNGD8POli6wQmcZN2w3eA20af
0z55jH9KV14ZTF455WGpIGZomGEue+QNfWEUJMIkJx/hA66TE+PlwzArIkhu2sGmYTeLWKJPrZcM
8YQ+qyi0CTkFsgqFvILu/AGy2XGYdRcQLMKdLwOU+lrAsBB5hjPrNBoEG0Yv0pX4h4aDxdhaRfmf
CnkHAZxEqc+Kj0T23wMSEHTrNwq1P442oFRCJBJU8QqPwYYRzQqKHvWJcMklImIldkgBgQ6xbMS4
DZCeeDp45BwxSmkfilmb4vTA6sryO55VKxXylX7WsQxsV6jSDuGscImRuiTpqJis6IcYEYxbMqpF
FBMijrERyaSIZQpEM+GsnvGDmATFWVEzztoaciyuOKA+sxrOqzF+iFmFE4QmXeTwR876HOQCpGSg
2Kl5I7JZw+O7I/mzCdBhG7gYMp/YJyVNIvwJ0+nbZ6wr2nFZIAyK2DpJhEIV68lFi3RIICGC/c8O
3uKZQTvXT4zCZ7VRmNTAtGpkNrMOicsin5VJARIlZSnyROg10bUuc0RMuV5fxlnVVARiY846p35W
PGWz9knNKijd+jZmVRQdKKPYEfWsdkoqcWRfiYKj9XHkIanC34jMFJFVMKutnFl3NTnlKUwDVlj1
tapYOoahT2tUMSKLxLDpkG/h8uZI9t+qdDyRV/aFUt1bJFq6KRB+DbI9zcOudlaEDXl18GaN2DCr
xWSeP4pZP6ZZVrQdZ02ZRFzmu+TDWcjNGpjVMPyOHTI0WtsXeE/hXJjlS2Oy3nQkaxIOaejVtxJ9
RSEGHTUGyOIUmVvrAfnLKgKPEMCZsxIOeAs6MMRx7aySi5DLmXAC41k/F0TWkryT9wphnYfArgH+
YiK406bx6MVEAERI8SiYVj3SvMxwri1SvRrJXo50z0XCZyDlG1tUCySS2J4IFhSXRyRfWy7tq0V2
CUfQi1WzuNMYBQxQRJeEp3dUORPNfVsv0t6g+arEnn0k0vTi0ci6r9GyzjUDBK7Jgf9GkIo3R6pA
ZfyATrihEaaZpI1i+mDNxvW5R+Mtf+nj4ckJ658Z4NUBbCbA79dJ0lfBTMK1dWxBHl3j4JhiPVT6
2iP8pSIEJmOksMwscmEGAmLKOSkG+w7Eizmg27cPSCQ3IoCyXY6gj8D3DUn92c25MyNYt2hE4Ibt
5CKJpklCCg8/JSpPq4M5gGhfDfUuozKPchhzHSw9p4cjMRB501nuawQSJWR0Cguhxtyj/4SE5EjC
criubiXhOTbanFyR90yoTj/V89PKbNDNX4PB2+UZqqpiTuIBO4HmTdvgpqeeGnYS4rmnjJOYM3wq
dNcq0i9tY16TTJ4twn66AIAtpr182QY8GQQCGYMizLfGMprfEgKDeoQR+ISu5ZB8sFjdgs48BAQM
Ec7nn3y3/EpY5wLDJYEILjKBGUF1N1uiA0eOOtbLF4UVQfsmN/figxdixlc/eU1Mwy7e46Y/Dm7A
F0A6D6WrfzbEIVUG33STgKRy9Ej/rlh4RzP1ibZW0/GcGMQqFdA46zlnKczEJvM555wMqCScuN41
iZOJP7wJtOyc1ZQR2oRd6z3Rk1+HMKesLr51wp1UVZ0yooANQp9IekGIROhdhU6L4ufLRGPslR5K
QRZsIzM7vdpp+Www7NGpYSjgwii5Y1MnfhNz9JTuD3vDmK55U8yx2TeGoYuqaX6oeDmMIZc5o9gN
DipCzWzOZqN9NERd1ZlbLryS9CvBQMWaUyMcY07GyofDmMX3GFCNA0kvxha+8CbETkPqPlHQ/swg
3MFo7+hXyU2aNsEs+jfnnJCyAmVDTFdZuskSbRdismnDcG1dBUjGCPYa4uGPIOhr0KFP462keMfB
5ez03N2jnUUG6twtgsKUR2lHcBgT90szJ4nVJYNLG6BzENFQt3PcGG+NTfwYnd5HP+eRyU6by8tm
NSo6R/aPymQ8SNYgQplqo3npNSXcrG7l3oK5P8ypZxqtXYYOyFavGVaYUPlMyBGhkpYWk5rmo1+s
NMD/pKlFMQAh0tW0LL5S1X0npK6JIN2acwxbh3JsnIPZALUvepLaFM0XuU3MfDz+erLcOr88uWS7
Qbx+DOawNx5HDaJIfC7mIDiMCoQ8RIcu8Z7hJTsby/OeSse4J3OIHBwOItMN5HhzwJyBFHQyiZwL
OmpXdIVnKHNrQSodZjxskPm7aIoP0+KXQFjBAWEMh3COtGucWWNHlYQbHDwLx0Y+nAYXLlFToUgy
OOOq0LshkdwHibWMGv+ehPMOpsCXiiTj//19nmdahjFv1v79bd4cmPvP/+VP/X8DWvzrH/97mWf9
BSeC9sYUHuG2rg0v4u9lnvGXxaLO9hyD/x1Cxf8el6uzV/M8FNBC5//wvywP7l+0xJBWWOVZtslr
/Y8s83Td/j+XeZZjS8u2HLo8Xgtpvv/W8gD50dVs28tpm5tvYMNPo9GfhMl0S5kPaRV/jFF5wJW4
kZWz9Xxtlq6AKC96kCme8cxum+l4jSQq0JOV07z5OX0OuN+tkhnROicjte/QeVetUb8nmloCH8Sz
ixE6I0Hho1X5weMi9jLAXlDPc6GgBHWXXmITVgMuv1SDQVO5X5TbKGNvhvvJYNR6mGDT9pUTUYYz
ojMFKS9dOQc8NeZ5yOWIcRfvqZ4M76xSjxze5J050Ex5D4AhGS3eQ4fzvNhn5JjqHcWBsvSd0Bw2
UKu04i6Nhje973d+vCnNlQF2D9d5jzHQN98iDcFacUZlAIeJqFcr+wBp800wDHMAvrhV/FqI9rMs
4ek13gMl2Aa2UmM9Sg4rT31TRq/aem1w8nSvZnqmpxyD7Vjs8zg6Sfe5Kp/94iJQFyOp2Ud2v6rD
HivTtFJUVoK0DJ9UrhLdqWF9y/xbsMhX2EisE/zCs+WbKEHlGp7aLQADGURvJS7LrHlwocDpsbcc
k2FdE8nluNfIbVnsdcuRkBffv/QonPQIGZ5olpZHxiwCWjP+KZkFWtq3hjcSZkBmozKc0xtZRZDI
kBPuYeZyW/ZsYlt9i9RqwS228GZV8LijWyjD5yC+TPYPYQ5LoPdLwX4ATP/rhL53KtkNZnhDIHlp
G8f+woynx/C2mh2fJ2QRxu/nwbik1beUUGETYtpya51gEWcOpQcXczhZlnkd671O/SdnOW755Jrh
Vov+SP3JzNp77UQLzXuwzNcuAcNADEPOycvEuuTWwvhiLqTPyJ+iEIyTrR0No8djRsOE2MpCVz/5
xPSgkOOrIP1wI0G3ZB7iEOZ1hzoa04MzkRjSp6dSJidqDYJfoWinw1OZg+fqPHJi3quSFsQ12SuD
V/KmR3PwiCgC3mhMR5HRQOjbhIFyL7qz15F/ijSv6rhqOrvclmo8RUqqg24KzAeUswN1eUAUmHFg
bYIwqtJfwOQuGHTTpB3K/sZ8ctK/TLLfDSimYL30pDrC3d2kpDfCJitOXSK5X/igknpj+dVDgF/T
kTciENch48q0Ampod4+19pgg84uRYStr3LJgUAuGy2/BYCNqzd5HD2RrF64dewQm2J4IOEIYTW+p
FzAFGiIBMUsj7RMPbibRI9+nJJnnJSDErYKSQv7Wye/YsDbk4eFg6c5j/IIHZZlC1+6vAbMn6nrc
0a8JL9BFKY515QthKTMm4WKyZZgBhjUmJxfiKFyBUX+uffTB/iyduuN8kTUdFBlt/bRwx2+ryY/E
aX5lIjh0dXG1x3MVjkCssptZUS2K89Qo7KDGqtKJgW6JCE7eU58XA86QVfucD+iFPwbWmpHWTPUr
BdpCA/XDl9r61Ix1T0cxpuGha1eVc7L1/RxjEEBeSdsM8mB3q+MSIb97qmH+uQbOE+zDeUgtR3oU
ki38HY9Ux3s9ZZk5uaucfjW3PU6fp4IILM9W96mgFirTfWpqu97ozzZeZm2wzuy/3qMUqi/m/rh6
86ZdrQFBbtiMZdXeLF6aomJ4unaz/Io887E15h06p1ImzNtod7QQ4kQHvfa77JeUGcwp8TMYYyb3
/q/plafA5EyOxuInSJ3TIOv9pFsXNuqolrPOO+aOd1MJ/zXDnRSM21AnV4OhdVUcQhe5ZtNsHIHY
KqA38bszk6Ct54x7GbwMDJbdkTWt5r9CyyVCljcAIjDBV7+lcj8NnjBlPY1tuFV8dBBwgkPKpMbz
ozXkkCMb6GU1nrp4Y5EIp/Fz6BS0E9nH3hSucfTeNc8wFrrJ05lZ2MWnBO6YnAOvquDAObvQTGiQ
1oG2jYzs2UYgM0QU0nodS3YF0EcexxaNIjlAGJGuXljsOzd5VNJ/Swv4Bax8Gx2Afju9jYyPNkyw
j52/pyZnj9JVzyNHTDUE56IND1l2I/lKsILP8/epZLO76wBTJOI5SWiKop3yke8Z+k5jCNB8Exp8
HmWx1ZnjNKjtu/RstJehDL+kqwhr4rYjHlah4UimXcBdHmQIWVo2rBBQC/aD2rBISU6pcAIRwlLT
Tyd4vDofUQ0DbkfHr4HLATI8CynpjCcGByh9u3ybDeyDBcO7XuHim8OuGU6y9cKbfywmUuOKkLsw
5i3R6glqnD4Dq+30ELbyRY7Wzq/oaUBYnjsN0b8TXOSQqBNCt+dyqN6M0b35RXcPzfYo/Mlb1H6/
NXX3jxeHFP7l9FxF8tfOcaxgVbvZ/oD83gS/MLHu9SzGAFpSfEz6J14NutW0Z4MeGXd4YADeOJUc
U/+sXNLzutJdSCjgoGw3Gh8ObUPBGppTUZjjEbr2E+iMbp/o9XGUyZ9EsWmydSwN+BvYRT766Qht
1zCY7LZBviwVevlhhAjNoBbbd2XQHgfasAS1D/A+id0VxCX6OA2rTDkQOewVPRBw5HiA6wgzTTw0
dF4J9KnuPixtfHRLN1qWfofCx+LDyE0yF+yQBouk1nZRtzGb/TpWG3JPVm2LtM/y3bPgm1Vpzjd3
t9zbInoDHU7ETDFx5jhAWlUhlmade2+dHM0V+U/HZs6qaswd6J1bQoZV0Lev7BdXqUe2VZH/hnPY
VULqFeRglljZtrKA13ixfLfBIZVzUBagtZWtmUeHBK16jtJSKEBbuCRWGlx4YzYTFA62kMiosE+t
SvWPb3tzhY+Jw87ZtE1NAnVTvFahQWxhjCCD+pNNExKAeQUaZ/017HxW6i05fYJcRIdgx2pimlxm
JzLgnqLaWRGyRI+uvypuCDuqtxFWNgT9i3qWE3eCByAT0VfkG9+ujI6epTEi8zcV+eCBG5EqYA/J
0u7HnzKCqzB12p1WildtsqF3vH4vC/I8mM3qkiTUCnx3ndwkDZgz+QR3hOJCzrxcah0rJ2KnFCsg
xFClcL5gqV7wprLECjA96vJJzsTY1uyZ103xT2vCwbUGRgmdxbfJUiRsWQKzEl+biTCxBYE4nzX4
i4XIDaicAxY5h6Vu1WT9Y177v4rxFNas104vZxFyegSXsfILfDYUFYlr0eqRtlHpPIpuBL4wQMHT
RLiwIHzzzdTaM4/kUxmP9xyrH/7WeqkbBBp7SEQXHfK8RTIqHEWEJOtuwOM1EQiPMjuWNQFQ4jfC
jtdxqzLRodhQ0VeVIAvFRndtYW3s4t7L1pJiKx29x1wPKBsUhbxFIjU4oXTp7uLUxH9VLzuz8hGD
fBZNUp4F8gESQckM8IeZkwspAA3BNsgJk9en9aD6K4bLfKN1+QnE47Q3+vhACiSEoFg/9WaVkmei
sPQA3sj7MAJzgY+4cs8MZr9bRWZoHp0MV6FQMT9YLdUHwjpe2Bpmq7R216H9NKHeKQSu3LRlFCQt
E0QXesCBNAUn2nlFfm+i9E8nXyeQ4gYV3wybPme6yJZ+3ICRIgkz7r+7qnx31akow02aWkeDAykZ
vcPIaJ7jlOJyshmiWaExkAM5oNbQSnIYbErZjg1O0xuvBYVh8kXLxro5mK4lcvUJ3nBvODfsgAom
DakerF8OY8nminiceMXE41d4s9wjiWDkBu2bxGrw5BOw3CqsUXZgP/eCUWyUpjtkccmGeuk4gaUg
zmsTleLD8tstPPBDXSAJ1yKNFstVq7qLtq6bfdqpT2z9LBNumOUbGIc6FuJM5xKemGQG+dxcoRP9
FHI8BIF1jGIQ2Dl2aLOBzUcS5NDIU+bipYajJ3CYV05DaoB0D9weW9lBFW0cuSW4Ferd8KpVlF9J
mOycjI2RmchNkXFpi0Z7p5PeSIbik8n9rJXY5qahPjROpHYwkqE+96Gzpj25R0Z7wogMTahahzq8
ewVxkpwx+5z54btZEuVmDYcev01l4vMMRlIFrK09OcQQWN3F6Csdp5Z36z1tXQ8ODBEDgyWbpKXV
y895IWS2mAAJO90WAy0K3/nzEGn3PujofstoK7gFFiQdrnUCdLWsZtxtUZB8ukAiVQ4TQyMlWClE
KiIsJUw/92DZRn1UdXscK/vFiPPPiccPX/+tpf2I3AIJensNJl6mah+KMDi6+OsSNpBdQpCBQbJs
WeK3obLqVPQER4UUYou2Vlwt7H8xy7ohbc+Fyndp1727QOmW5MwwywLcn7XBI8XPvqFbG2HLupm5
KzPme12yydzk1k+IUmrjmba8W0R++xZ5/qbOrM86TQ6IEc3lVDPJS6I5ZuQzGPN8VXaE9JYY/YHz
dIfWTKCty0fnG/Ae4cMQckCcL0INWEJbCnCU4xHIGN+/blmKaa2pclE2FctbKAY5SCPLTz9VhZ1U
WGdmArBA+j86SZ9JV20KCVxXofOrcsVO1OWnFaQMNBn+8wobtyP2ITC9sUlvsHg2ZcJN5SKjEA35
LMiLKnpdmkg8OUSJtl9J7p4Z52OYe1PobJiavOUTrBj2Ko9Bx/Fox6jy6Y/WQmh7WTW/FFcT6Yzq
wJpgX036lfRbuoW2eZAVjn4ieeAoaHen969BVLJdaTdjFJ/chnZfIe41m1tOoMMYme+xGo4hgqJl
lqtTOJaHBg5O5gbvvQlyYRDxoQqSdSwmjKadWHayXCpdPyT4vJ1C+6xKCduA89+zX4d+AvTN1naC
P2T11RqGxdZLo0VgoW3SC0I6LatdNqUtlnVE+FESf5LcxhazMG99LnU0HP2tDTqGJVBuyJkQqWQD
RN56W3uHNDQeOhJFc8O62fkc6DSuFKnzixkAZ4BUSQTrshHhcODgp5oJB7N0uNzk0Znt3SLu6xet
cF/RXa1EKaGdTx/IfXhqy5OXOmCYmNPLWD57WYQBBlFRUXw6bHYtSo8ciI5iH5UI9zShBzKAyBXK
2I0ecN+oeNUL3i2pW0ufr9j8CTPAJjhbXVIZsnhkskGH6bbmRhg9aATwaE1YMfvQIOdrwboxSS6c
yreY0EevmZa2XT/10xzym2w0eDw6gyJnHjVUIw9YY6bH3ieWEk/1Msy/4ULt2NtcOPKJP+Kta9gm
jjYoYju5dqU8mknG8UJMlcjy86CPa0PTUOdpb10fHNzOh//v9Zs4S56pes5+XrxlDiW+5k9n0efH
Zs7jc0bSsWUCC2OE35MZP4OORbMvdlk8+AtO8itr/2XjzRUhkpImcGg0R8hb7Exmj59DFC2+c/Z9
/HS/O2TEOsrBZnLNbJ/4pWiQh76w3qDg/eoAzaAUPnZOtmeX+dMWWJJK9HHpsMbC3yM94/ohQ7Ll
pedDtW7s8jXptRvz8lVcaDfBpIShlb/D27sd0WMvnOkPAUwTg2ob4DUD8D6Pn/K4Q14mLmHXn0IN
3Ruvx01dTlNY9k6/L8qOeZL5moeUgIiMSdsGHeLrxCBRXO9jFe7JNAlxWsXoSMy9cPIHX3TrsR1/
S8e9NWm+G3T/SQ/ip45ZXpf7tyaPr4GVvDmoJoYx3ybEC/dWes1d8VE7LdYwE4ZUZnD0dFlO7+sO
7MKnHRfTsBDze1MvNRupVljinfYG+HFV8twMyLbdVKw1p7qHPRHCU3DqgD+ysHnRJ5bKFYoE7NdO
VCwMyoiW1KueC4K3/AvZd9J6L5LA1Ea4T3Vvnzzb+ui4fqYpeMniOQSjf0QWuyyb3641YV2VbxKd
kB+GuMjJ2HaQDLN49vx4r/XEfflik6JFtpromCH6cvtyPdXj+4iEPBWfHj/JD/1VR3FA5XUMBvky
JeZ3mlnXeKrA6afvZcwSQWrZyqnH3aRpy87q14RqiFUr5VMwvZNEjYfbf4fS8mQ4LDAClZytsXwi
Dw0DfrApg3CLZ2NZhe1dls6z6wUXXP89pvwG7Vf+aPCKtcr/7JgraJbCQRfc6RCWveHuB5RdYaJv
UoOduKcvo45ZZlA8pyQRiQzgskPSSJsVG43tLYBgaAdjz+bdRN2lqmfG7GA0YYcQg8BKLNO/Jmm/
hZO19tp+W6TTmzsR1gRNFGryrXXFtynb3QQqDdjIwQerlWFKHHjus+HXYWq66Ok0LNb1o28cR4Fp
AS38uqY36TGyubJ7wLdHfvt4zFT9hUlmUyEl7OivmhDhAJlXVE/VR4ef2w3spypAkGFE30VmrWOp
B/CMs71m9CXdJQ58epZIl1yn1bQdRnvv6Pw5JTx/OTCKXxae9dqi53Z0dSjA+cQ6gRd1umkUQ2Kt
JxWKHNlQT0mtiVAh9W+pG2xzIZaAhbb+lJz9bFY/VO4RnBsWWbQDaS+X5B4sLAnb0O1DwqMZR/HG
7Z0Wo1iJJ3acoCS4yCfs9qZ3IYCxGqf4BFJhDZaRLoNl3zShl2WhlTrJLrW9L0gvt2ieN+MAwVO+
Fkw/Wo8EArcKHt2h5YdM2kGv6hNW9VuFVI2l3lbjfUh5coap/ZPXCTj28FoUiDA64VO15g9TTLJQ
W6yzMPjwUNyynz4S3/TgMel3AUEbVsK6Gye+xq4u1Y0nv2+BqAAJgMnMQncaP92YMPCJPJjOQ2yR
GOtG/FZy5LPHLdGIbeRw3WQ+ZuspOyQZXg7LwL8Y6dXaCVhVmt4fauI/rh/vRCKf/dE8K2/AQVoR
Mz9I1CHNrGTPV1mO+5YcqCZL3gvEorI2Hrwca4ArCY8eXY7owQ6RJtkNijydcSIg2ql5dNv0YOXu
i2K7kRri7sZiK/H7BbF30xPzEKGxtEt5rlrrUU/mBzLtn0K3Wk+wK6LJwLMfPKVmtm/HfhcmyacF
GDchsTczims7OXvd1F57cueA4GyUYz3rGJHWvWmewlz8ocLlG56ufL3FVMIQKsGjFbsBVayVfqac
kdwzDmw9mJ0F6jvFsCTrnVtTs8YugnbXpiCBEBkGwMbxjR3cQe1tTW7bLj/KmjQ9uEnrSAJCEey2
HavCv5h367pk3a9pzzNh2qVvUrl9nyZ+O2MKP2Gx43YAP13gjLDiV+R8rGpmDXENBUtmDFmhT7X1
HRcS0CKJnwJbexRPiMH8myK7oKnda6HXjzG6bxjUi8pQ2ylu2aJrCxWMt5KHlnEBIR0aO6Lc15fY
IUxIKsNOCA8xlLlg/XUOg+FU8++RC8DZGA8NOe0LSwPuYAYMaK1Ll0SnHOeF0xvbOGmvOaMO3c3e
M4+D2MbMYxVnwTfc7LJtzT+xse3hya5aRKQMfb7G3NrmvnXqPRu5XL/OJDb5oNvVHjcPKWx3xGPP
VCxPehhCK/HWZf7UWsiaWDAvuzo8Bc6E5KJ+M8JhAQfnlIYAxAiCyKdmEQ7jGiTDro/8g6FTm2u5
YCRFsQoJJgUxmLT11QPRUQwlpZFcaKrCD8epXiLW1/r41HEa24R4sg8rf5QRnyqUrnGjTolu7SbQ
6EViH9wcgJDXh5ucnjBV6YOMDDBD5dY2Q/JtJuzlqpuT28FBAglBkT9sraShQAyWQ9Ntc6PiczJP
vl1+24RSAc1fMyxZj4b60GzGGQb8boidoqLuHPK93UQ44HnDNG18CeVj4Jk23+xwWsnA2cnMec2V
Yp7jeo8WNenUpnsvzk6szheloW9UUG8QqLCpwwEU6sbBniKeXu0xdTAZlHG27wPEmG773anmVcvD
h6RCWzGVpKQXxs5pCIuRECWKdufUAN1ZNupuuivZkTgMc8ts1kX523jy2KlWCkYA97Slo8sDetn3
xj5gKGGjxncG/lSZnm05bSk0+DrG+6Yk4aJCHMrYr/ST7aSl67QmJmhiO2uUnLiJ2690HytP99hr
n1q/BZp21et8X8GbRJKIGJXSEPy/x5S/9cVlNj2OGRJzPcDHVYz5OfdRjEGmQhsdDohj2ZQ22Yup
l4/UGb9pS1YBZQxlabjKWytYOrW7cTpS0PIhRCzFg1Sk/SpKBPwAf9PYsLVUPo/fgwvDFnSxGW2T
TVykyYYQDm+D8RkJWWEBZ9Lfa4VcpcfHcaB//m1il6DVMP+xSovxUGLcXWxi02RWqyzF/CRCQdU7
xdtihK0ypVunibiQqNBDnewwme4Li6GKzePOmHc7+e2HJeFMxOwUs244RiyqakMuwQ34W/Ifl47J
tF0LSCiwcxqarKnfqKrmymmrT0ykMV6jvkIR5s2ojMhm7QAhCjULtxsQGn9OmVSkNVDLmUzTfTV+
DoxcDaaqiCzLpS3CdVXbANuG7BOlCkZICl3GyzuESntF4KKoq5cODk8Sq3sL6gqdC02q8T4G6mgn
xk6z23XumV+NzWRpCN0vpZJtozfPruo/belvlRd/97MDnZULx5mSewME6KgZeydtL4bfEecy9CHR
VnDDmjI9llooL1GPGjtM3xyf5xIuis2WTRQCmU0RePz+TPXGsblEMfjpXDqEiiZiUyq8XQHq3Ubv
PtKhu5SMt1RMrBqit8+0ZdIZ1vEpmNxqyZP/gvaFQGS3+xxwoq+FdJylO/fqkTe+FmVg8VG2pGlA
AYw/AoyUUwyFj8SdmDTN2nDuZGahLlhULtaOaIU1D1rqre4usPwX3NhPdnYOsaLG3E9uRA0g2p2P
HYnpJ5Rjr89W1IvWgnC3RemF16AH3LJPe46lmaNhFDy/1lG9sNIN2TgYeM6Ab5krUeB3tThxGzI2
4qxlf9NsBHIerF9ZTOZoj/qM5Wp8ot5wIXStbd7wiXq+6kBIeKdKuXeV6/fAVCQJs3vLQn0OCSAm
o9avvVf9DizsiDLGf+GwMwbMS/WUkTgUTXv6XTInNTLFkmrIcS0P3baZ8Cs1P3ngnUU3rOPIBW3h
r5Tmf/f1mG9iuhUSQ90FwMAfwV/qpgwJSZGlpvjtTBBanuMiFfhjdSZDPTOmCK+/mvI5ZyHvg0iq
8SA39mVqI5S24xdD832a9lwp8d5V5yCZNt3AWLSpYFx0m2qwtxo8SgYq8aoYzItgW5yHfC34W7EO
L4lR4rDIgT+aw61g6VhFR4GHyejajzJljySaemuYArJPR5yqPCjITosB+B+fF9FGA+r9kY5yaQ/S
J+ZB3Awnpz5D4ql53Vm1IazmPwhSoqU9S3ydrF86DfvPDNgHQtKQPYawytPgqx7Aen0s/fZsK+PN
QRo9agqIRfAxFgMTH+DrY8JaEJpJPQAtG40fNL+AiZW3YkT97cTfBRsWgTV8iC/8JViZPLRnIIit
6rElRmxM5nSR/M1CSJeWALMa/2WE9G1XGWJUoePbRrHDCWvfJgDlSnvFc/I9QqqtWap0/lk26JLL
bNNMs8KmQXXQ6KQpWSRhecV6TJhAthdL/RosT5ghQQl+yeBo5wHiDFMFK9lG+5Qa1B6v3rCpvD9S
+aBaAgrlOHoSg6S7r3ZOIV94y6+l55PLkrgeVVCxMcWsQRwYEvuvHuFKfoXjx8TIRxpgXg/nKhIv
bNDuBEXdmxTddDpPhNOR9Vyb6DZoUf2mHJpxNJXeqsHaEKUTJ7e0d2nmqMX/D0oz03Z18o3+faXZ
Lv3s8v/+3/4p++f/ilvkn27VZ/gJJyJvombc//zn/wTx4X/+iL/VZuZfrM+B63r42AhgM5Gx/a02
M//SdRPxIqs9VnQ2zIZ/yU4Sf3G6mrqHSE2XroMM7e/oJPC6nokwzTVMiyAk3bb/I1oz+x/RSEU6
BkU+v1SH8tUh2hMZnIdQhweK3/zfSs10bmL4C+WMZUS0yqpNpD8hCTfKq19IPDnhS/91a5N9WUUn
65Emi8SjftSLF4kC29EMljC42aGscQOcQnaNkVMx6xiLq8asYREJBrkM52K8CCYgT9nnz6qKHoxS
7eHZvsY4rgji9vNDjgffutcNaQD2pE5Kihvz2H1D1zWg/0qi5AUezlcnH2rFFlDNtVWBiQBwLYz+
mjgy+RBqU3rwaoz5In4eBkySpI9MoCMjEFjWIC+9+Rn1GV0YXoH0T+JAepweOyHezQH4dzvvjPt+
bXvaHqnKF4DqdesOS0eXP/+DujNZbmRJs/OryLSPUnhM7iFr9QLzQBAAAY6bMCaHmOc5nkAvpvfS
F9Vl6qqWWqZeanPt5r2ZZJIEwn8//znf0U3WG9lYc/jhxOA4borhHhSEkEnVOPFtmOfdDyWPuigR
ZOOr4qHShBg8bCwNdDAJm610R0YYXhOwcX167b3opUyA+ccB58HdxI/mc1mfFz5dc6CGDddTbcfL
TF6mjuSqLb6HFPSLX7pnZe+zzluWDLdu9G0Wcp2lbIVjzMQJhl39HRnVMk9JTUtSzVc1gMYotjms
h8wc0bFXFqljZkJU4d6/VX1+T1JSYgZuQNo9N4FUGyKdoDNZxxSImajOO9feTvLTx8c+TpuBjpNF
WzJYF5Hx7YLNCegyr1+D8QbGGf3vzQP+O5kPMUYaYsr4uVc1RXb0Ofkmm3xB1Wo0LRrbVUctTLjL
kdcxSvdP1jqfeW5/SJcYGkKQXGpJ8ih8NI0QS1Zfzty5NaRSDlSWFfmhSeWqkJgs5Fue+JsoJ+Zq
wrrTpdz4c1BBszE9BcyYQwWmvtVfOjWi+6rXIDE25qQtWyQhgFc+miQ8A1OMb35wllYbsQInIVii
BNrEQ5QZAPvlrZJW6zgrzgEnhq2+Wc4xv6E7xjgQ+pE+MfwxmyF749VxCJp0xXMD2ALcoTInBhEd
5TS7B9PZnT6XujJAUd3S1x0zrFjVxnQdWSJVWMCtlOtJBEE0tYAWTbjk2e3pYbjWaoJ/Je+MWAef
lkn8C0ke7yOvP6U9IzkZdVgFpKz1NkHBNBjT3tsxxSP2JSpuUlpwqORVFRfWiDFogQTrkhy0c81W
zhb9ZdLHswrFqxvvbXb1dcfRIk8aHSBkss7eeI/J9UP2MwssTQqYVEv91YCyrmfFpgnYrBL0whbh
p6XOSvolj6s9I9OCDNEx94K947+MGfRcD56oHe3Gzn6fxPQuZUtJ9rZiq5+407uT+C92678o/4+o
YcjrwY5+n3VV7Kqo4+Ifj2fNElcCZgG3Chs/q7qmsQkdeI5ml/6DM1U7Ztk9S7FF4gI5mzM7UpyE
JyjvRlv3bAO5wegenfbgGemn5QxbPQHRj6+0ltYLl7yqx6xWbD2r/Dacr5GiZ0Ab/VPTclWf+9q9
jxLbrU9l0+gzL0Ouj0PrillV9pgUi3Pbp8sRKkLkMze7iCWpdZOWf28ag6hUchl1ihLR6Wr2gA64
/R7uIONQQabcalEHPn2J0NDj8jHo+ZxeREaMAa5KaFunwqofCRZ+BJnz3OXfTibwGeDCoQZvJ+IS
m0b5x52SV5N4TW0nfBwWMRh+in5VpNaacqUtpXIPbRIAU/Y/6l7etJpEGa7IjoG1ax/ETMmBtBdu
nOJdhC8ppkLTTT6CaNuZ3ZbainXuU8ZagtVKfbVPJhi0JK3rB6LGhx53fUUHsri0nfxMYaTwDT7a
3HnC6RFhg8tEtLKSt4g5T5FvscKPyGhIMFm/5I+EmD4Jvi9l1z3mFk4B9KdrWFWkox9MQBys/Ohh
hWNLh8SqSQKUyVcDPE0gSVuKa2ztGzVi/YFaWWjZYyjsjd2RSase8gqWuFve/JhlR2C7rIr7rYZy
g0XBAk6oITLwW0IwnK0vXx2oy0SSVwTLjjZ3cRntXEcthaU9aXNKCb6oQ4PbU8LKu8g+Hafd+Xry
7jZshMXrUAWnKMfR61PuyfzVZQX2iPLNysdrFRn7DuBig+olxYeym4MfyE1CAzORtggWbsHESLoJ
knXlhmjaP775DNJk32bjlTrtM1wWD5sqdXzmKNm8gz8RzQvknANs3nzDa5nBfCsxRwHOzbbVbP/o
0n1FjFS5m4AlblN5O9nFhyiOGHFZe1Edl6XjfTIpTK5g5zqEfBrr6EmYbRfHxspFlnlNnq21qnXE
464xq4syuEI7334xbdPpS+nhWXkwhQQFIlhCKpY3oN1WnGSjBdLD512kyK7OgJbasC8A3YgV+n88
RXr6j6Wu0gjODse6XRWbgitd2D9mrDoszh+nQOFDjmWzI1H6DFPbzAvOLv7T2eY2gHFpksTDnXBN
evtx6LPfMR/v7O0oWgsXVY9G+x5a1OfE5ZMJlDfNjbXu+2/ujAaSTOo93A3bUSRBrVU8Y5qcVW8U
jyhagDnr9JLBJUnxgffNMcPgGOfmQ9m7F6amFTPdy2xGHitgozR5LUrjo/LoLu7lJgiQIftgn7e/
Np/et8S6cOOtAgBkN92L1DxEYXMt82NV2mvK2FaFs8qU8fUfH8pP4VeFtPXb/NN/+Rr+61dejFVI
Te0//9M//OpMedKtqX5+mtNn8W9/5z/8wfqf//q//Z989dl8/sMvWDVyvF3bn2p8+qnb5F8+yd9+
5//r//zbcH0fi5//9p8/vyHkrsK6qcKv5u/nbuGImcAmSEv8+8P7JZl+/sd//z+mRP7uz/9tcjf/
Ap3NsF2bY0AXrv2vORHjL5auQza0iKHa/CthkL8b3XXu6LoQ8h8ndzVP7mBL4cEpne73/1DpqTBt
7g3/BvnGx6KwwyR4woVD8rf7+9E9yZVqsa6kS+FMO1mU1KKrJy79O6TbjyjBXARXfOcZ2mGc2KAr
Nj9Dh59N73jq+R3cap9zVrK45NM8a6nahSSnXHQqkmDPFbrViH7VzkLWNMg/UhF2HqzdhNLFJvXd
y0JtkSCDzVhq3WheKuSxEplMBXkGtQJMlGovHUIaGUYXRm24boWOxxcLa4/oBijyM5pVuClU+xh9
aGn1mgfRk1kk5AIfzeqdN+t4PmSHfFb2UDqBkCL2lYh+GeKfnFVAP0AP5AeJxyZhvvN7j920wc7K
XabRdIwRE51ZVSSR8aF7zVYiN+aUUC48BEjajCAvzBgyzCQ1EmWBVImfegtUw4PNWOIynvVMibDp
huJqzUqnRPIEeKUvPERQyytM/AEI1C7Nckkpr2C84RQxHttIqCXliOmsqeb0BIFx9x81JMFFPQuv
sNl4anzk0cCTg/L5AamEyQnm5uRuIlg7oFPAhc16rj3hkkXgzSUyholRDuE3iBlObRN/1KwJ2zkX
lwEVfJr1YmI4+N25xeiPCi25RFOO0ZYpD8DDBnkBzZnWq/OIC5hFX2tdTGTp2Ovgzsw69axY2wWA
BSRsYUTbCkk7iGZUmo3ZK2bXGSGYT9skyE4OU5LjD6tg9usFxr5ogwxvFyw79s2Yl3bIuKiWyOol
8jrcq23i1Vj/EiSLfM+5v6n1bmchyzvI8zYyfQY7gBIGLqRl9NSXzeuEoG/l1Uzc2xcTHBrN0G4S
6T+JjYM3mFh0WQpULAcg9288EC5i0vYMv/tGi07A02/QaxDRWS9Qbw0JkH0DguwyCMJ9SfO4m988
9hFS+hJNK7wCvdjXcbNMjQj7kLX3ZU8hTf7RsNlImmBdGmQY2XiEbD6kbG4jm5AyRNNhM6LLcTuw
KZHzysQHqUV4yp5WeIFXuSpZ+FEhU2dP0UCKfl68KMf7LNjE6GxkqJXfhWxoMooWKzY2uJu/nT5i
hZP6yypNHsZgctjbGgee75y/YtGP5dpjC6TKlvrbcZOHxoPLlihqoKx7DE2RyZqPPVLIPglENmaq
CXN1vFLsmybcEhr7p4A9FHeLYznvpeYFVZ7dDUOtTfZWnV3dI/ZYvmZdafbi+sqcRIsBile3zllD
5GzASiRGyUYMFOAsxq8kmzK952Bjc+ZyizTM+pCXv12HLAjxXrBkmzHpGk1qiuXbZLJmYhnnkxw2
Wc45LOmKRNQLKxkOEes7lWqHxhgfEtmcQg79ONMOoTburJ7Xe8oC0CdUQ4Qfm9S8GwQczI0ZcxlL
w5rlocdfN2SZWKBctCwX0WMWNstGCgRo0uO0n7eQxNWwOtZXK+WhOe8pPZ4VleO9ViwwRxaZrcr/
JHmw7llwQt/4yGYkd8XqUwGf11iF9ob7HJfNldU5jY2YzfSRcq55e8pmd23M+1QjLI6SBWvs1wgD
ePJZvDosYOkdocAdWN68mfU694JvquKymS5RyzclS9wgJZdVsdbVIjBPVuje9D7ANah2XYDNyjGe
qi57TQI50PY5QAsIB/YZAaP8iJ2vCYXiQtH9Bly3K1d/k+6wpHhgPFS1dW9H7UQxfD+vnk59R1jQ
K1qqveyC3qBS67nnQQYxjFvWyr3VU7nCBgAq0wUIy7cAtcmKGCcf1dqeHLnJAPvpWuQIIcp8pSLn
ICTh4biF5MEj/jiT/W3YDGFj7k1ZXI0hBihQX3wPXx7a764Ko2itiBbXJTdbOfX3RjpfXdQ9CA2b
X5kL76lNibDUJgoIq/vSTrcijh9FWV0rnPxLs8QP1oCpbxx76eeJly8BdycYfnWop1Zym/r4ndam
JZdHZIxQXvNK20O42thAoFHF449c76tNn3bk0mWyVx4CDUceBH3cGAYcxQ7j/qKAQMdJuzCovSz0
Rt/U7vClYuCJkcYVkOA/4W65BwAeLIbQudTheA/TPMQyYzdE2wcE+2435fDGhhqffp0yFQZiYRFA
YOWhHwCsc3RUrAa4KC4xbq9FApQ180/R7OmG2AGDYFVY872n+sb51h9M5YHcoTd6kdbJlcfLUjn1
dx7K9YivuEzGvU23UqvrH6KKD7XurCbLOo2z0bZvgqco4esWE4UQY+FAr/eN90oVhAUnE5NkdB4z
/7uPi4qqZgQIsiRPsYhOxmxmzrCB16SYxzrcabOZ3hjsY59Yn7mA5M2NEmB9uswTZK82+bCHBK9k
yzWyKOtkPRkFEpz+7JXNpaKtFTrmShX5T9k0nwmqV97Cvi7SJ2d0bkOr7m3A5S50cKG62TkR6dYS
sc41Evc29SUbcjObrGtM5KnxqcnXlLeC5mckT24aZDCfDYbrhJtGL3Zl7d7BuGDjM/izUZ08oM8/
JmOtsNHyomrlCkRKzdCwd5lXqiLkYFSKgpxZZCIxIlPcXgqKWhlyJHOHKFaxFwZkvDAuBOpsTM6J
GWuvxfKYG5N3lALCTgg1ZXTkl+PWO7PUyKvzWrUTbWkoKLyBKtZR4/9yTlQ7waYG/eQDwCuqF5AP
A7PQKon6l7QMWKAOcHgMrkat7I6Nr21w6mJSMox11UIGCF1sBpAnsCuZNw+IBluqYBf3JGG9+V41
bAIUOV6V68obb5asH/0oWfSFsZiwzkaDc7bK4ogarBDWQoK/zaFXpGjCDpUzwzFcWxlpO5pOuKD5
B61Se6sIfyxw1o1d7LXZv9yB3jFREvjmeRyx3rV0IgxGisUSdpmaWKtVtA+GOw4AbPkpWHAuTU4p
hE0qtjdela+y2t3zSuXymD4mFupTw4MzIPpD9nBptshjjn7Us28sBwnbNPFqpwVND/qu8PCZiWZJ
5P7kp9nNDt2Nb2TbFoy5axYb3+cdzJZsM3uaja7FpJ04OKRKnlIoAEl2dSESpSAP8xbRZWDUczT3
w9Tzl3yUyG2Sxaee/faOuylnZyMV12vGgKXuDLdMl3BonIsHOnCqwJ0HTN+Nk1OkwtCG4X6Vw6Pr
88ZdmbCBot7kIaeWdZevYjv5mqicLiVbNa/6GojDSPLLIZsabYLckXzXXNrdsH5RU7K2wLWqVuPL
qX/aVMDUZfOsxlOu64ciRljuwEKxVqA1jEaqao6CWzoxEpoCmNi5GmulWkTZl2iQJHnszynXByoZ
npUkSgEi+tFJmCSzZB2GzdtY5K9DSq4j8wgC0sxbKkmcSv52U8mUUcPp0Gz9koQ4miv/I6LeDEsW
XCnPIcgo+FHrd28OXyqT4BgyM/yynp2wC9RVQBtqYmSRIl11qh23skhHLEIm4Kj+rqt8V/vy0Pgm
ncwwly3gm6kgAUvDeI4rWsli1/ds54IeHw3pnIltcxPnO5uCB8WZarGLm0q5zXNsMxRzAItdiVCA
vMFGKV0iVr2NAdbApd08RfWPpK5hqfCvyql9b4YSn7fhYybwzLMBOgYBKHwEwQ5TxVmXXcn1f7pN
IwkS3j9Lg3AcSz+FpAt5JAomCrR0782xeVIDHh1xY3gCsWm0nhwf7GdROnKZAiNbxI53c9CNNRJP
feq8qhltwjrn2KXybhdQ9ersl0Gf74Tcd4a6afOR1IFJ5KyBx9wRc+gs64ZYe246sW6D17DW4BDR
V9tm6U73cB+7GBZSQ0Wrsuq2Yxr+FlPxzGMDuhgvuwDrEj/ykLUvnqiA2AhUAN9t3yd/Itcyfrd9
sesi66dKyl8MeMu4Ch61CKJ4RbWn4+1Nv70HeLjC0t2YYX8bhXg32x4SCi5ID8smnV5bnZiACPVb
3Yh3vr5bQ6mX1/1Egq9RYxggDnFlB02fTjPpeLzMW+wUxlbJEdkZMHfdpz+hFqxx3M2JdRv2tWUf
LM95iofsR3cHXu8lPJbEd1cIQ2+RxGLKWp2WkpMcyF5M6Y+Iu3sFidyyipK4CvDlSOUXLcrZDtA/
EHsscFoN8jYZjjFBunPcV1v+Qnx7bdP+Mgr/RvMLoyf9ihPlhZDq0NG88Quf0ZXFNoQFyn7XSpuq
Fcy0VTfMDKgBE/dAAmwabZPNubkval+t84DWM+7Ji4a7Gz960L6mvJDf/4UVQgNOz7CZmsZXVTqv
aRE+JGMMYytT1ItJHxegHIKjg+bt5e4ay/QWIDcjiglwtBqhaBNF+KOn0YcZ2Z+z8qk7NXfL3llM
VEGsYld+Qc4A5zJQ9YC95AHoMHNo32EASfOzHaVsKsbhFAYj2l+fX/NS39JLUM5srJ9IimPWldGy
dfVntyc2XhXYP8geF4MNZlWQbNNMPLqV01kQDMNfHMB4I8mZ1LF6a0sa0It643vcHPzuo+Hur6yH
rMBD4gwDunD8RJnnSnbVR1YND1bKBLIpLBhUrq/dS/QIx35xm3BFFOlXgFECyVRufV6nq8wg2tdB
byyYiK1uhI8XPfdW+FS3VJJTIWKsujx6mrw6wNvfH4YQq0AGfTEgXgS1HQuottLbcW+QEwlHgm0D
tiyMEBtpvYfOPoi6W67DzzRNRlgOLbI/tnL54RkY2BKoOW+Fa+M55g2K55f3wxcXT1i8sNRKRdag
i446HiAjfei97sy7S1DrqIyLZjvbejxqLiH2IbY3LQFXyk8y+FUFG73CgH1Ia+giIcExBue2PoGo
S8QGsKBNrmPaS/1NYTFYYFU9t8F74zj7yCgOPvuRsuyeNLxVuBY4cvQCEgT24juD87jAek0oDmtr
6faHMqb9XT71/rYLi7teGnPlJGFup4VVH1RH0ei3qeAxbf+QbKu5csg7YQ6aKlo8ETy/tG1booWO
7VTT6eHpjO7yhPfkyaywaPhsdBp/ePWd5MMrqnMfTRIAnfvjF7A1etsD+Mt7hH3hHjYgQA/DvrZG
uwGZvTR8sn1O+E0WsV/q1Prkia4tpo6hPLNb/ZAk/nVqYxAKWEeUvn4O3KU4R3Y5MlWPb+Tu/fha
Bk5wD8uAmoTIURy+2LWtWj8YYxP+yKgz1iT4qFNPbHvXiDkGmdtq4fUA8Niy/iZBx2Th+92bDJtf
M1BbUdknApG4NFLvIbFc5zEdOYDqrEmXk8Y2WdoBeYSSZAiX4AzbkXu1YSqfcsHqiBLJ7zBM7kYI
G8kfq0UmiNun9vCC0oXjNeCyq8nM3A7x8Ow3brN3x+a1CPS9Y03eQRu0FyW4g6VV8sAzYFxpE+Bg
gMtrAEiwBYz+NkTaDgyE5lEV3YdUi5JQ1fxHEnCg3PVdzawFkndrSoh4HGYVVrDSf+kL+RToOYFU
Sx7xsZ+MQDxYbB7pJNsq7c/Ui3XFpJLQWVQUMKhku9fDjo2Blr43tP80AcCWsPiwDY2Gy7twH4L5
cQuqlJ2KW9MSpxzIlAN8P3M5RIazHgiKtba1o4VmjuNOh9Cf54Hup3f8TzCSp8qOPg2USoBKcFCN
JmeHwzmiGhwLmueNyz6EKoJovx6apiKQPjRnf9Dqk6Rhai/q7qWe69pEOoR/xsg9VjqoRsN8TpS+
w9HLXJtPL8Xkws2yfkwtewmTepcNsLmA+ODL1x0qqoiTd1VJVLRYD218gYqw7BB9iO1fxCTuBJ/X
qapvvY+eA534u/Ipscyw/fD2l8ZpEtZqaJ2VKLtjT0xP5uUtr4NXLYkObtt9xJKvWXde9PFYT4+0
hW5ln+55qR6LHCt0FIbvWd2uQatdIl1xhgk3WhS+xivY8mgJah57hkPT6ra55fy48CXTOnvLHA7H
1qXMzT4X+BzjnJGOONGSFreThGPHcbrwW2/XdlDx9Lx7dQiBRMjza99sn/7ju4n/X7cOqO///tbh
+FmxQv+s/q97Bz7C/9o74BwFmSj4J10AJvafvzmGjL/oGHVg4uoGHkCapv5+72A5uqFcNhWWYynr
7/hU7l/4z5YubccwbFuxSfjrqoctzOVfvEAscFj9/Ouv/1PWppc8REKnYtsQ+v+2eWApInG98EEt
XTl8qr/fPGiBmYck5kn9WSDOrXkm4SrwGzKkkMJ6GkrYRzrjC678YpXPE01CEkyfZxysdid/ZOoB
bQ6nb3RWcp6IShUyvlUcjF0rryx3v0rGJ0yF+tKMGYb8nnpXO7yRub/EjFyYMksGsIlBTJmULtqR
0NYaQ1pLhMSPczaU5QVhhtuk6AC8MtjpDHiFjH40rg8Jg59iAMy4jDA8vcUMhsqquuU0z4qw+35y
aT3pDJFh5zFNznNlwIBZ5wXvHAbO2rJZUDCDTgyj9jyVKj/+6qN+69fMq+FfJ9fux8aBCzfsVjHY
2plxEwy6lUmSgcGXhkKCOdr4MTAST9l4CwcixXPcIevvA6NzygjtUypBedYpYbTWvPq3Z9RuGLmT
8XucJ3Cgp+9JmG90RnO35tneRttwntlDPJXYHjVS3NWzo8W/BeN9ahAwAH9GCQajfztmO64Fp2C+
EzQBzh1jnXBVkK5z67k6CAOZtEqoBYbtSjGJ8m5Br/Zwmw5hWv42oOpk4975+o5yvpngI37tanmM
ph79PSKNac/3mVJy46qG9kdOTBR+RYFQ8B7O1yAci0fjrxcj5TewQWm/6mAr+333p9SrjcNtCkDL
UcxXLDgK56kCCNVRsAVdF486dzE9SEBeRg7iCEsBixtbNzncadJt6BMGma90+MNX1UzpKiGDtFj+
QWvEhGFcnvA1d0LN50nGHTGJWo4gLo1yvj1O1IV1gF4S7pct90x9VEQlyl1qWC/0LGk3YD31A/tB
3CCe9twUTF68aenQyyZyrLF5N1LzIQ0VQTIuvRHG7zjGvVTZxkWf78Z8BowOdYC4x/3ZD/R+W9jN
3uaGPWCk4m98ZqAi7Dk8V331MHEd1+d7eZx9mbJlM29z0Gk02znzHZ4WE8iGwl1xXj9MNXXkGA+s
Ub603P9j2yPh6FJM2v6Mnf+k6+k6RWV1p/SpSb59ffqQUttWLRKUNyQXvcdXHmvjZsSmVBjNLjT8
vVGk6bJAqaiNfA+f8XWQBWqdPVFuV2x5iz/DunnpmmpdReXZB8DTUBOhp3QCWzgwCCmOlAd4WAdw
BPHBwVtkWGi43m7BYyBvk2YbLe0iBebgYTJf7LhcURX8WjrOuykV9n81uwHeJ7bwVlWdynrYtg5B
xajxgPiUiiGjr9mHJPe0UHfJJLRo8vk7Am4hgFaqVe0RB9e1acYdxQ9iqeLqPBgs8UHCVoMgDh6x
5dQkVtvePPdZd9BdauMcPblgSt6C10BOokt5lSr4qeHoE9pWyUhDIt8vI7NerTjz8HVZkC/KiPdy
I58nAaxtaqtfJunnyebqF9oAo7I/Zkb3qefgEfYwp/AOq/dtjTFXB9uhyIMNZvGg98m1G0Jtk/P2
s1LMzK6S50y4r64VH2sTQ0TRRMzWwjoSNt35Ik+wcyUP7NokhsmJyBN16PX43CdU1oaG9gwhiQ5M
fHdphxOS9uhA1Z+l31yDzNg5xRw+cOn1xonIBX/jJAqyJ+GkwYtOMrA13mc9FZG49cq0efcG8jaN
1lwbzbuGMWSjXNLGqO3KqbnnKB087eVzNpbfuVY9s/Tau6K/qC56QL0CogalXkBiic10gLtHgUXv
HyM92iFE/URGSIEvDLC6jC9Iv3S38oiLEtQ2t35SndoQDwJ/QZfBEJMzL5PpddTV1Y6u2gA/bGqZ
YcU2qJrntHVe48o4O73ATGLA/PKAQZilms0hO06ePVtrEvHGl5PFJ7OcvJ0bDueyye6m6D86s4Qp
blLQWD4Dyt9rYbznQLhZfZ3iyPJ/jITbWdze00Z3l7LCGTdNwSboeE6mnT6wGJs2vMYgHJrfrknW
U7X2LgsIfHRdAmfAOLKwedawB0kiXCzx1rHLwgoE6DYPzO/Y5PARlHLpxME2dYV2MKrioGR4lZxp
aOy8QqDhGYRJQeYn10GnRlkPtkSxDrVP0YdRBECD+p3KY3jnFspVUAWvekZyOnDFrhX1H3bMbD2G
CUqZKJsXV7NgTaA9dHoWg1sp15OLNsmYqY8+F6vPkTaBygHF8DaMdMt5m2nWWXYFxpwad9jAOEzs
x5JUckk2NrH8SNv2QasjsiVEQyzIx7Om3faxs4h7YLVtqfO9B8V6dVNFCptN3OwW5CKL+krbSRmF
RLsKsLhwsHal37/khQdsrCOkTaQJqS6lcwIzQRKdQ+y7+kg5h5lPq2l6gMjP/twddkozrbXqmZIb
8oFOnXEXonux0p4jo754Mn3X2JEbGuFtxqiNiDN667jp1T6dNim3FR9KP97AQ26uoQ68lC7WqTS/
RXyEVgUHNyVMb4qvUScWDG1y1Vb52Z30VW601zojSgT2mM7Np6B6sfz+i/bld2lRZgCRgTRSz6cC
7rXAWEGGzFrzUNsEaKFJbgKbi+nRpnqASDMcGLKTXwGWhNlA5cJIYDA8GYTrcy5Dbl7TdRkvhwCu
e0EqCm8cbzbEsMx9MP9kHZ5d3x+e0GPOrgQJA+ZsbsvFHMCOvyBVEVVwyjGvdlhGI8hRwOpX7pzM
xrgc5+02LMwVD9kFFOt4KYmLL0qd+iTrzQZgUNTBwTK4H2pmcx37wUHeSC9V3+wm13z0E+ucZvjG
QhYFhv1k9trBE9kWRl7Gd1tv3iKoGFjM+3jVTJAqu0FRVMsVL3806uohyVFHNSh1sF9iwAZK0+9I
n/Q/9B9MaG8GHJEhVlyOEIksegLEBtkb2n0GgDlB9QtuE7gns7mkOkUIGfpQWPAGa6A2uBNFwdn0
J8qSbQq1jbeUQL+AHzV3SYtd2PtMGs7r5Gg0C4CKG/64tBuiBv66ytvIrKGMmp8XuCZ0mq0PoLjM
SmriK76n+ts4hM9+/NE1FnFuuzwxS83JF2OiWEqdym46BvZjq717k7c1Z/C2y3lPQc1P6wV/WDYg
VRqHoUPGGVKK/Lh+o9bHtImhAAKAz3IM47a7QwZYZBGL7bo46KNDyhWUTXR1HZyl2AglGxoWXwx1
dr6XlLOn0ZdvB49FKl5N1qtLDt5LSVOib4dnhn+y9PawCNP0wa7vYc6Am5t8IjF9DLW1557AFH8V
IqUOJVjpNg/i+cujJ2AZK485NMb/YKCdxV781jB6UXULZWNjRYDsJkTu2idWld5DXxBoK/Df2KDW
vOZjLNJz5DEiK58YXr7VBTJFFObX2sofixw+FzuqzBr3mYsnSOMRyFVa2fdCFF81vWUbbfgqc4W9
5RDmcGlreoR5rc9RBr1+00McHIOGForzpC23YJJgh1UEo6hpwYuITIFddcvjm3KYznzS8XmruiQW
llLWUcDwSM1Ll9b73uFoGkYMLiJA46yt4pDaBE2BYDAG1ttBw2rcyoBerPo0FK8F0AdjVB8krPdE
rdrFeHPq5k1v8zvfqq3j5IcYB2rEwJKofkkm9LFyC1y8ZHnxf8JgC/Lx3cLSz561s1jFIDG+yGnb
gLX2+IOVscWg86HhYd7V4boUcC/7H1Xgd/FIMS7nHWfX3UjD8+npZ+OxwXAmTkDoF7QVYLWAJhCm
1C3ydMBGMNLgeFRyP4bGDkLMrkeCGVIEW21FEsDdDd64sdB5Zxl7jaN9aSrtDiv8rciDiz7O1fbN
XZjvCQeM7w7HSRr3QWd0Cc2f1LeI1Ef038TTU0nTYpSFx1CU7yJnO5C2EOJq71xPT5VtUiYi4kUj
tZXm5k9Tpm5tQZVF9tcQY3UCxannM4O8zg6j2S4rXoVGEW9kBaUg49PUabEpgfrOvAmXvEuUJ5fS
oZOrocFg+OOo8bk0y1eMBK35qU3pQ6nu8GQvkUtRiQUHwly7PSKWokpCAWnYSo2Xk5n/iSLjxDIB
GOt4GYTcZAS7K163el/cpaXO1gjrHFxbZuDMFoIrBUJn/MLps9HwkokyA1GKP0hulUDfb9dR/WFx
CkgbrikmCci/VToc0v637NJVNlgn5CqLMrDaRXUfPzxCA0HyaLcS0i+bQWAodwGirCD60fX5MbcC
g2dTvqWwYAvu9ceetLUsxnPfwSQnYohpSmQs4g0qU6KTHQ/nRDnbtkhoeasPhOZfAwWvykOATscN
XmeeZnX4p2+WyvptG0mJJCpxVd+nBjmzJ9xvviEBLMMoxXEfH5qA7idtxmE1R3wSK7vpX+nkJo9R
c5OjLWL6Du1wbUQaMY76rODKSOWky757UbR9m8ljiPUlqIa1i1hnRc1apAmVMn8CIiXz+eXP5WjB
LkyBWJ6sjgWC2xmLzLk52fQSIzqUfkmBA2od2gJlGP2CiLRGrwTY6yCigFzSNJeLtSj7O7exbcoa
uOgwVrrMFWFbPzLwa2vQFqtMJ4MXpKf6f5J3JkmyI9cV3Yo2ABrg6KfR95EZkf0Elj8b9J2jcQBL
0Xa0MR2UkZRRJg00FodkVX1WZgTg/t6559qzM2Tqt2ze9wRXkJSgYOYwn7geCBLUhNavELhMHMed
TVtw4O23aryXE08EZbwokptFrR9t21k6VXJKUntLKHjlpxZVbNyTx6g+smEXnGiSkUZY9E0FNNwT
BkEKTYm8Z8GDJGPRUmWHq0vtUlIRoAVHj3Ib/DVEB/hVL8PZG5CaC9luRo91UzqRuobB8s/pdETH
VbmvSXKJ2Xh7/YcR8dst3pDfrsyAyXwfnyuK6YWSW2MAAs0ScWeYuvPYnI6xsRiHYd3p2iniuo6t
dOn4nzE/bCeLPzJMHKHI8QKBddq5wT5Q/xVJ+mLQBVnR3GjPu0XqMvJUHRFRnKKcxlDAutRmGBpq
4anTq5NlvtFbhr5hq2wc4FV/rOGCdG48wejumX4uma7zfo5sDlbhudHLQ5xxcqawhtdxSSVGWsij
KFHXBcNNtgGhsuEwzecLvS4AsvRzUCNj9MPhvUib1VjRvNMgctC5ZtGx/VKrgc+6ARWnQg3MYuyz
gxy0X35L28YB5xYa0uPulHPIKUp1HuaN2QBNgHMIBei8TQvmvZqntRvTHLYTjIYnso+MBVzz1ybO
5kGY2ezjS9Z0Pus6l7Vd6lCOl8+bvGje6aXzdi+bX/K++Zqx9vv/M3Rl8Pi/D13/49+b9ufrf+oD
+Afpzd/+z4ymYwuPvCWJSOHqNkb+f05cWXZSFOA49HTj/v+vRgDb+BsIOP+9sFzvXxsBbP1vuuv4
tg6dLSwSnN7/aeJq6/+9EcDwSJB6oOMMhC3X9v7bxNX3ifyk9ZyVNAvSOCZNNSHkiF4yNLHwigZ7
mn7QBCNrh5hpIWdsCJqId3XXCZ7ysDWpU6wErE0tUWoqC4Sp9P7Edv+bDCxJNO9Ny6m/MIYVCzpg
OeOqD+SPwN962R5ZwsOODD5CrSFZ6pZxFKlBzFPPqFOrslUHQKTTD6253ZfefbVGS2iMpB++e8Zy
w61kRhOZ6UHhNpzG4RSm7pMh8p+AaUPkuevKtsE3yo2HybLKwoMeVIIIl7fzJuuNOSH71PwcROkz
IPIl0MUDLpJtoCKAj2J4iHn91gBatcVTqkRm4IkPQU2PaD5sTLDc4C+tpn8Tg1rFRnpJJt7CNk/r
mvgRkh2ka3wNh5aX7mwuz2MbOyRjz5EVmyzVxsV/qMXJrhzbL2J258ZwtjlpERofNzkt2IsYbNe0
o4MKG3I8VI1wihr2lYrudVbhVsOU0USgKd6qy+qYNaib8WjCmseWeBl0ybM7dmgOUtbSFaYKPfce
tIZcT+jVTxPyolUX+1tDdIdwZEIOdL7GWZVSwYi5vneyI5Ng9tda+kFy/VDHwR2KrCch4zM3jn+V
Hj4afYnpJ53QsLEmYws2HKoaH/4Y0w6pQjKKcuLwqOplUoFq+ol3q0jxDWC1fQtRMxlb4jifVsEk
ioP4c6KMdzBO7l8GGAUjO2fo1FcSxK+aUNfRJDTr1ylGLedJjQM/ZCY0xnAGZNyjYOB+QHNb7Z1K
m4LOwUhOhhN9T0LeskC3DlymNM4y6TUwkA/QBeUtsZ5jQ26occLX6FCNyyhkorCoC4k/0IeVjQan
K1V+9JFB0xD4tRrCV1fHCuRHFz2OmFhF4Pch3VaCxlij2+g1B4G0pj2geE4Kj67X6OobuHQ6cRXw
AGRS11WHmiX/8kZxjgkbNyqp6Pd845e4HtIQ0U0mqN3FnqK3+IXLfKtU8dK7zW/dzdaev7BgyDC6
w2wfkD+rD9INzuRYDkmbs8/n80fnFSWbdQ7PaHMc8e0L4a3HlkbrRdiS8qwirEeZT/RUy81j3Y3H
3iXZQRvCEX6jRgDiHf3AmJMFOzP9ziHSmQPuokRycY8gycbeHY5jKdeBrj9ozm8Hg3xyiPxRhGyt
yGSzfm4MagjyeIsuDdyBZQrnFm81lFaJ+cZfGVyUoo7cYKvt0sAGv/FwSwvGFX3JaZo6piJXN3hQ
pgPAlpxAzIJK0p4JoOFj1HWoLzD771HFyMBSbIXU7tpyWefyzZ68b+q+rjZb9rXBuRshuvVG0HGV
gPjTLPwLPGnhYCFAN3jnxJ0e/ELbGYMmlg2WMNX5rzML2WfiFX3ro6PKtSXCZe5au4BGM8qY9zq3
WWtQdzC8gxXWKwqyfpN0PI8VXSVdj6YdGXOlYMIqsdZMf+PE1K/aybbuumOlW7eo40ngc6lemuzW
N0oyePFC/KX6d6y8TzTwRFvqnSvnaYFdb3vl4LvP9IrjZXgOhamBh+IOEt43XPeef3d+wezge+/L
6DiuVfx9QkdfV1K5Mo5LW8gnj55wkxNzivIBYSiY3UjnipOQz7Y7NF6xaz94HWxA0ByYA755WYSp
tZz/zfqr7WZvjtbuZ9tnNtnvGIu2Vmzc/VTdjKn6zkzQ8xCBR9pPtGM5zXBoJBaPnFDOoqiHfgXg
cKFH2Vt2eX9unPAwWtwYMdDmZbehv50JslY8NC7We73YxjGtlL3/RsIavxFkIpvFrd27O82vT21D
flzjEAiClB3tEhBDIwK9n4Mn45BeNPQZU9DuFOY83sAvOvtCWVLA0fqflSW2hC3es54mjmY8ty2l
XbF0lmEQvHQBlTZsMTjYCn+nRjx1qXkLDDI7bsxqDllk3kVvIaEOZOprSjJupuj3o6Zz86o/8S69
48h4lIQwJr96UHjgvNkaOpWvVl1sRGhu2yoCb5O7URpHJ8MnS3ZmgM6whbv2IXRVgvPUa4oX2O+3
1vA2Jgpnx84PUCgEVHvnXZviSxjYvNnY+hS5hSJ9XBneeCuH5D2Lxo/cgvaVA4bcUI7cePiBzDLu
cLD+zBWgecWeIEyusys9iulhiSJzFbjJstXyW6IPZ/gYMq4xEynzTGMHIVq2r4jLP9XEcDwNgy99
CNimJcl0Zd9M/6IvLmqa6NKwXbKBKIc9Vby7Y46rKfeHJynI7ygMtziCMW2K+L0ksATFQ9zRX1ke
b0nVI1ahWh5WItrpNGzUYv7UFzdFbWqfDMeQNkPBKoJbWECSnio8l7afQbbroerfB8u3qdKSt5Fg
Q9INFHll7Emwll5RvlyVnqISZeWi62pdm3N1pPvBOGE9xH/M2TVkv+cM6HMnepOm4Ftgn3PcZszY
2rtPnVgyDrBVxQc66OeecjCtaL6bGXJptW92WQ6FAVYBodh+wlycO384p4LKt4il7MSfmvrcgPVZ
j4at1okfm5FpWevjM4CA4DIG76PrO+aLPzgNXjB4PWu6z2kGOMtx/bs5YnSgHTvVs0UHIW7Cqu4t
l5Eq9tT5ohW8gcs+a3a2K9sc8wu/y1CWvPE05wCyaZ74usN0TskD2TFKLPh4sKO+9+3ZMB7cllxZ
LswNG2bmbRUxNptmQY4836UeEP0pHrrciVFVDj9uwPy2bS1vZU/poev6Axfhu9nyMKCwFeWWsw57
Ql16qENo+xrPXtv6xHrDpk6pRc9wUM9ItRrJHLgysz2NBWHFAVRMqliWuXn2W0I6FUoQJwxf+6nt
mcghnKuM7mBPYbKFWTrA/fMPnjNvkfMi827ntPZB1vpNRIyc6ZgsLPdRdvZamOoZe/tasMMBuGUR
mlAXn4FqJsMmS69m1zCqac9Rd3DznZs+NfGFH/K1YgtKPHLjZ3SKivHDhWCpde1e+ITy0e5Qc4nr
3KucnSF1ajLMBTzYVy1LsZptUW1XbLyKwYEeXT0teaIqAfqeR7wQ6sUP2lMOYhO2yT3R9eOkhoE/
CIiApzYVHNlP6WjvXvQQmPEiZ+o64VMddO0YOmfmLqhMuj5DcES+3xT3QHJIjYppRScHJ3Mrepix
5SbTV7Fwj6r9gC9/M4R2QV3Iw2P407vLbAhusfVjNOV3mkwUldbOzRX6m2kdZPoSjMyCXFRFUt4h
3F47ulNITt2D9t1ISoFwpPTZjmSniU3twAE3gcULBJkna3rurJKir2yXmRybrc/KMH4iq2IoXX0F
HR0MIHiwpoBCUdscizG+tkH37WcZyDlqfUZNtXSetOElZnxoTcMTVY+8CDsO40UbvhpdforYuLlB
+WfUwqMcHcRe7vTaJjyk3C+BsN8JqmcyHug3L7mWPfohmck5tsQ5Faf9zD7ukjb+qzRw62SoUdpg
l0+Qv7mX0ZVX39HJsCEknMSEqgqdk9Kfa2IxfUEWTxXVmpcNr4pnOwvXuWzufHgX0YDZN+jrGdtO
HqUdQWO1BPd9c9UbDsovPjVOMr475mxJ4T3UjWLl5tgaQ3plrXRAI23su+kUWSRSffeU8c7MLHfN
S/bbD8yN0AlOpPdu9KxFQWv4wpdyFdo+x1Fi76UX78L2x5X6ClLLCVifGdprZ8dUCY7JFQCVaKIZ
MQXovGVChDM1cdi2g8mOmEyalj5MhU9Hzq5vPnNGiykfTFqz3GQr+hTrlYVIUf6REljT19mYxyeQ
ZWKxzr1ISftG13o6DdNEatPam9HBC2+Gvgs01qNjfekK+RxoH5wA1yLqr13rb4bHiasOjS0rOhWp
lQNE5M9RCUGWn4B0Vifr5WTjJUufzPiFLR4igmnB+XylsH0LCEe30++xz1Or2ASuu+waPv82vOZl
8P01hegbH/qtDtBV1GCczcCpmyOZ8d5bgkJOvqDxazTlx87d9jabHD/bjDnjLZhu9pPMQSeP5HDJ
GRy7WfLgGSdfXdvwp8tJDdf0bg7dQXe5KekaEBuDHeazbYFFImLjzzp14XgoUXpLt7dsseiBsWiL
SvVHW5q/TukaW6Q9+WZoNXvt8A1fjjjDcmsiyheR8guW1ujtRZ5h1vwqXW6NTeX5O5JvnzTWOLvE
BL3Ro8dac/6kMqBVE8FwFFYXp8l/3MJ+yzrSKRp62z4LruSVuC8j5MEjTxw2pDUmoo9qdH1yS247
rwGwyjfXSDT44fSrrqmDVRBlsv0gJ+bVfaimpE4o04vFaNkE9yzjMZkYDfMMR6BTt1R5k4wNSy3k
i4SQOYIYWxqU60FbsrIg3whK2PO5SvCzOzTGkl+gvaVKPMJn2Ts0y62g0x1SMRSbVLjQ6H13TWOJ
Hl0fQScyDh1BqT2mnTxocLeS9a/Re4+Jnrl7GeUUo+ntwvKZBYt5ZWppakPxyFtchJdRslpnZkn4
c3DXYReSePOJ7hHJwvatD8yyNQU/ymCUIiQKpLguJH8pLupfXYf2JbJAhGXijxygKFneMKWH34rL
NkKs3tTLtGmvHR85FsHVUYNt4SiA1I0Khn665UIsGmIpY5DEmxiF3jIf+svAEf1Uyya5JE1LFJXk
4Ir9+Ah3gGaH2zLL5RgJb2E4Bf8nK3sVJ95XFbbvVA3VLOWbbhOyzpzd1/shpCtt9OpDZxRXwTKM
a2nCj71ldWNH6aNe+OgJm6tpq1MY1ReYDbYDREtqfAgLw61ukm32UoM0gpc6s7q/qhT2yLBgtYou
c5k+M+yIgMHZ9g4b3W6X5VBfprzd2XW5RsJ+iYwAR6UVLBP+g+hFW0vH5irHo9QykrdWYp1uCx6t
cuuP1r6RrVoi80W3wZR1Jez0owiMCyrTK+3xL1Mmr634ypNuz4SCF3LzTar5lbBOtkgQDPQxnu6O
jivTH29B0d/tFDvq5B0Lr/pDv/2nlainMTFXpZGiocl/mrHcOS5K87rd5G5yy1GJLnwfy5Yq8ndq
GD5hvFjgZdvaImhSKjy5Rd2usjjeqMjbd3l4ITs9LNMePcpEO0Jrs3JxKoWQXFNXt9We2rza+yGN
htREFiuTc8Em1oodVWBqacQ+dxeLFa4fRw/kZGOMCcU50uP5bU4DiK0eC0nVUJpnvBhE9Zp3DONr
jayR5jwxi6JXh5WpQtJMND46qYHzGQPvlG1VRdm0493shiOlVlv8YFPoYvpYwn1n8+TXXP0zzdIf
anR/i6l5gw0G4w/oHTJkVmzbuHD2k5k3twFn7lJBzjAephiozew7xomVKebNrWkUpxJ6jvdnfhTN
hOHPA7sKOsdkJBdZ6Mo/CMOtqlLSXKW/jJH5xu730AVcAQRjGcF0PI7uqc2UgIEVjRScFHP6khDx
r2WLZLYa2Tx3FFwkvnqO+MTW6bBRf5En2WMIiBLNRErQ4RJzZkqFlfyjQ+Oc55pkdpgcbXSQFjYu
czFcjTqyYpxY8FCv4V/c1HwYK9M5lI2DUsCkM8DZpRHgPa6FfFeXUb8z+5BsOrnQjovnktqVJ2Pm
cPTkx5zBnKh26OtL963l72vIncyH+OQYjM2hegq4PSSk6na22RmL2u53TMXeKsMlsuyWOwEa1LGZ
4ssSYJ4h9WMM01043isrn2eGyNvK5OfAzAkHMsxRbatXNUNIrlUq5AVshLFnPBimDxgRyDko2TKx
i3f6DDhJ+6o01lXBzEDpTsQhaXxQwFEFkFQOLDUBTYWDP/JsaZ94Pu46S9t0Ouy67z024FZuEwe7
ISO8M5NYvj5+mJGPHzaPz6PPm8QG27KcLRHX3VCbh74MmHix5ver+nNMeNwOWAr4sNAqz+UVIsxp
/OdhRsQsXt8p9TwzqQsOuGngx8AcDrLjRBZ2vBIyI/zjTOlPD3NWzvDZZGLyddLHACQN1RszNo4g
9LNRmD2gQ6PRVOpuwIElg7yTJ12PA4rY6n3eU7LgzwCcHCYOFTBxee0+sY885iFN2DBzZIW47Kf2
c1sIhNQ2ataaL1Zbm99aQXSPPNlD5xqvsMjcSd0ZxdOpTezdOTvqXksPXs0ImF7B7GkkDpazrFuE
4jTNXB/jh4M2GlfnL+Kvt/4kk3cNwnZfwgP6cXMUJBk3gz1BmLb6AuPyspFQA3GGf9MembCRWBSo
6/1Se6b4And8vvdGUIa22JgkbIoB8LKdEUXs8IQg5RmSC3axei9GF3IMEsGlkLrzLV4S9QqzyMEC
elTAjxYBCnpew6NfJRc185E2oKQ3E5Mo9tWS17TLbZoJ0cxWRlO3SPOOk0xOVzZHk5jnhTmOVA3I
rabJOUmUuMEdkT4qMj7OUu9xi/sbz/xx5+wqmC66saB+sYm1+oIolqKVqVPgigRfg6x6zPqa8Ddz
PRaDpObi5bwjxfqwsSbR4oDH+kaYNkRwh5mAFWl2V4RtU2DskuPNRAjX6Mpl2ZmvyoBhaqyvIp+A
f6djRXj3/89CCwXo/77QOsrP5N9exoae67j4F+XoPxZa/O1/X2g5f7MM9lkekL5pmJbr/nOhZf3N
8zzDhd/3dcZUJqukv6uLcIt6wKooRy3TgBt2MCn9QzuKvMhk74QmmIy+y1/0f1toCcIN/yovIjwg
LEM3heuiqOGf9y8RgkxYSeA6LgSnFpJS7pk9amI9vy94L8J9YJrG4c9Ek+s62t6NJb0tGQNUgf3W
E0y8AuMhbHFnObLluh5Nb3C9C6z9B9tCudg4jrshTrqyHUlJqaSrDNk+/b/VdEGS+5grStWEtsnj
8GRyPmIGeGiKeXnflK82fmivcBD1yEuhzXFwy+YJ0nhvuuktfbeyWXdUZ5mUcjelatrVkfvEV2if
5emNjuQtATKySvQQMlgFZm73pjlWeMsFsrP4qMfWHzzfTGahdLkwcWiWPeIdVRNdYJTsVRGxw+qZ
aiZoOo80Y8wcmyGk55m8tl967nJ64F7qLPiB+D2YtsczQAJfaJI3pD53ksrHWtH6FzU7h269hcRF
agZc6avWAsYpd/WY5TBMwz7HR82kQKJ8YVjkM4axcu+a+OkmVBADFN9TORtvCjT6DLPhs8m7ratK
+8N86ome0A9VOXBSUy0WvUYYxADphJ8mGkBlTx9Fj5oQsD6a/d0NwzZSYoV786NpMOmhFqIucCO6
5qOujZ3X2puCi2fSMyidbDYOY3hy8AekUPy6J4IV8b6FlxLcj3Dn8HwRS9l0xBzmEfkwQqeNTNx1
mYHjqFvodpu60E6MaW4BT64goQfW5kBDU+CxMIY/RRTRdTvdE/plbGd443uEQTu4pANkC4niraFc
XhsYb3wlQEkMarLTjqZIbTcULPU6yg89YDXda9a2zStM1tYlC3GCmvw2k1p/j1m/UmnyXFqhtfHl
BGnLLik2dhTxffVBjd0Q11UK0pQOwIqRc3RcezPl/Fxszmyjbfz2oswZ8DHzYxpFwxBk1xxNC1R4
UqN4HpJp48byoYlQPpUNo66SBqS1nTavtPmCmqiza9ePfiy/JoOKDK9tdxhvHyyoHmpIBxq4TEpp
NO4lvKidnk0ankrkqhCjmk6/RKK/BIXzE42g6UZqo/IBfcYkhT29cwjSTXJXoUGUER9nv2pe/EI9
VL77GEg4UqfPngudLZgIqAApjXMYsGrVxUsu2xUiq3dPNN+5rl1qjbtbN89bJ019h4hb2BvBUfMM
WcSldwjkdPBthwlBMN7QQopl2U5rmxJfRX+O7s//tyG4tRC0DZfeIlN4PixD3FgzfLtU6TVu+1iy
EJwQhFldFB9q2d3NimC5FdDsxmCqHfRZetnvQY+OYdJQbU65HNUaGM6+q8l4xdK/askGNH3yx+h7
PqbJGRgVnz4/Uou+gqiH+2/cbVPjh6DUKmJgwy0nHEbwL/aGhE+fjQE/8DCdTPqJYo8inXikvTik
F5lZ1LCUJrnZuhXwIyG/pHRuh2utNV6TTSHGuxaBVWfuWTrGVztRG2rxbIpS1CmFgbYHeseaHEz6
PbcDvsyeO21MkggQnAZNA5HzrPVywCpYHRObI1FS8chIJM2ChuGQmUXAuGxH70S1h7GICxA2yeld
m5B8mPYaimsFAg2AoJxV1gkaWExo78nStoIgJKUtBKs9m9RWTXhRQ1TbgFW5mlzKcV4fMEnGOv6p
OcEWhzGB0i58ZSB+TiXzsL7mol6sA36zTNk+/L5ZoTvKF1qv7Z3ExndTkegEmVtyUQy8/NB5xT0H
UM364Xu0KBBDnVEp/qUl3UVSH35JmBcMlKqj44u1wX7LItGUssDXOo5Ousu8qOC7M5YECiYuY2Y2
vvp+Yl0MD5QrG+RLb9mszqmrN/UTxdpPZWiC8efvVVY8kHAKFgqGyYkMm6LnfoPNdBPGEbHnbvhI
J/NQSrChXHpnDfn8SORzqhXVG/m6L+tx2brqWxfTQVdM/2lyOWhuw1/lLhka+espG5bmQNQKJzND
1o78QX4Qqvrm+QhzHx5ZVS2DRluyQTyj2927PC4r5srkj0/eiZ6xCJNS0VCIbCgmzqP5pZctLw5k
ya5JU0LqvmsDffL9yPxesdkkxD7vJtKAupys+ywLNudhwtc99iWR2zS5BY55dCX4GfoXwn3TW6EX
t2yuF4hmVpUJLvUdS5/SJzJQEmn05H0NkuIshXnTqYPPiM+8K0n/x35+bewyJ5alnr3Qox086lau
7M5BjO2AzcWidBlWejjNFmbEjMSdjYUdKWwQfPKtaxVpB50gxV/dwGPm8OhLnmM+InLeojEqdfmL
shQIYAxWIPIQIdwzCihZmt+4mERvjdVwf2ewhakJa8eRacVGn+ptnkXbRiCssXy63Ytfo4GsoU3X
Du18n8OELfAx7TBs3OoaClR4QQgzY3yyxjbOhRFJUnodm6/sUEImboQl1bI2uRAqVa+qod/rVK6y
zHSB9qiZUsY0kNhFcBdp1DBTX3JucwJuvgYGUomi5bsroo2fDlvPFAzWFFx1jpGtV+27G89XZt46
yLnDB0+rX/LAv6ABZDeTMZ7W271nTW+R0E9W+1IZ3m9FhXLmwwGpbDhaA5egCL7HppLdBH1PK/3Q
GCaTfhY6ZC/exyLa6kHxU8TWUzq7G6Lps+3Y7g+h/6SZQ7tGcoVUAwqYKh6gOtVXO0CShTVGwJOi
foq5mG5MNAhZWf72Dsmixj87fXkOy2Sblv5z0vcsXPiUN4l79LXhqFwMSmqigXHqBH+bTe4xBW+A
gXsyuGIwmRUbthSErgfvS7JvXGreyPIXEUPXVFe7YYdgACVzOxGXAQSPJxOoRurxh5pQpb3PSBnH
Xb4aHb5mKKjNfRkmx6CuqVWAEy2Hgbh3PCd4qMcs1UUrk3MaM4Bu9cesodBuJH3WAzo2zPcDLk5p
N2xbg3aLcRA8WziKIURggqU0lsgNXrjB5tTIazVzt66RveoDFWVZcKkpMbUmRQCDAAKTKqJF2W9S
FydDGlvQm2nZFeFj5ugvXWYuowHDoW5TekfUTHDaTEqq+mwKSRoiC7X2mdjDXooRpn1qPzGHKFKe
vI0FKb+WKmwrrY5RMtwtU3sI8+wQ2iFXOZROo7+bSxQzjWGPxY6AkINj8BAavJVm6adOBBdG6aow
aaNtd6zHAKr6czY056byN6UGWB+Omwq/Ytu3l4DqO4XmW+biCAmFhCR3VrrDNLBumUHRBAjz7o4X
G1Cl0p1P6WoLiyykW7tnL83uZavd04BUHqznKiQiNgA2oWGuLh7sUW0Ijy5Ra9M59EaV0QeVOg8m
dHXoozRPRi7jM+daDR8lk8868s8+iEJSBmeUTkuXas3U7GmJMd/qYTyLSvK6bkmEDB+eV+GhYcxh
6RPvUOdNJMPjUJR3xb7CLavX2KmIZHS/IrRPoekOVIRNG69jSiykd5MFD4F0Wsreu3h832FoMIyD
z5IqJls8lPs4Nb/DuY7D5UTDDG3tcexQfnvJ4GiNaXxXk/80oB3xaus4ZXP1kSST6oZME7LsJfbr
b1M4c4R5OTS8ujTGzcnE8dQCk2PYTyFBGJzLiEphvPJxWOMfhAVbdl15skpcRAYJFlxeBSFFPv9f
Vdl+Rlqw8cKeWJfh7azIU4u4czEquKcQ6Lix2dT1zRc2tHOKXEHpPw1OUD/1SfvJzWSVzxSUXrN2
JhDiIdlYTnVmUvwzVKx9pj444jBM7L0coMG0dFe4zA2T8CRB+bc8FXC9JuDz5rbU23uBPCe32r3k
fTOa6Y36ne8Aam3X1NajEfKUK43yrUiCN+GLHW8Yf5bd4Fgpti5baDJCCFJ1f++XctNYAwfMCB7J
aIP1OOpLJlwLi78iIw+xLoZ2384mvYQ9XuJfJr28S9lB7rf8IDOk+XNsbXLuzaQ+pjhZUxR3GziN
cwCBckpPpS8PeRPO/iySJbmztpV7GQpjZ1Wk7Wh4Rcy7llAgaRY82tbbKJBLaLoiomxm33U8/lYd
XzAzjxF7EpHvWgtWzqt2UT7Xp7XJ0k8++alvzQ4wkTjH2jbDS8oRN9TzZxtvRGQkWybKS1G7m4TL
EwbPNzfXL7GH1jCCtQxI+rnFmRkjy/AovdMMOLdbCfxG5U/T0z/VJvOuMqKlrqwYgpaWyd2xPhdx
9tH77iu6TVh3AGukS2m3BK+k/IDpm5+oXw4qHEf8m84x2/CyQ6K8VeK1Dw6peD3sd/M0bO6/M6fy
YdCah8l3+N/TR39M/8Sx/VIUaMdyvo80VFTcBZAR3RAh0KznoRTsTeSeWO4z1DDItzcOAGLnsQWr
FEPy8DPX1FEXTgdsz2m2844oTRdj3T8SMzoHNBdqKfZgkwqGUt4lhZrKyTaoUPcDbvyCBl06Q9YY
WlEe8g+1022lcy+BaXmAiPvVBG+UqThUdvRklb/4rvYBulS4xF3L+7DK5a7R6bkq8sMIwN56zk+L
oI7GHaKzCYGQnhU5QgOC+xw/l1iZbr1SVyHVOWZRE3BF1Xp/OykHy1jPCcXDw5XwWUz+cPB/CjX/
gh5pxctlzSeJh70JODKW66kqrkUWH8kYU9bLIjmNMPGo8k+Ibzwe88eoQ/nVps6nNRel6ZwdYq9Y
dtWjy6zCZj/X6sM+kv7CMGkfAgVd92O247hxJsHCda9KjipPlgg6gc3q4FhqKIuqxt4zoXsu2oje
KkNuuc3zmlCULETTI2n1m+fm64qCVArw+JoJLjAa2bW8018LGxdvr/nJWpPeS671z3A/RJ3p9qJZ
k8rP3P9kPf5bkX4F9NzOcY5x/IOlBdrjN2vrfgkOrchZGNdIaheTzUCJBnmKQ5CQhkUpBeFiYig9
zZ3hPPjnNE1w9qgTr/vkgXbfZd5MCIMR19gUj+tOwgmVIyKpvEU1p7+4mB/Tuib2QKKf8nI7noej
9jmWwcqi3HyecvLbPpStpLaKjGZJDXoEaopdfZFQj95Sk25gEV6kxmiQ0wHhpFA5emyMO5aqkEt9
dygrDiHl3LyueszmxCI/DS/cal0LyZQQLZrr2ifxGSOriYLuLZq1aHZjPitDu2K3eTApfC8pfm8c
scPExLuFcY1wmN3EdyvpNq0HVd3kdrWM2DoWc5l8y8WKcnnkDaDV+rWmdL5FXAZL9DS281htDNic
Afg67rqjqt4jbOPSOoK07BiXzU0b7S3loNcYuA/sZqOovOcYSGAwpTHPeama7mg5ZnNsPf8wRRXW
0ppS70TDs1oFaDGBF3r2EuwBJlShBpcvNwrYoxBplHG0VRPzJCP0H52ODb1OSswhBFrarkGDpmAW
Znx2HtXKipinHNyeYxvxNt9/SMinLTPN7i9xgJxWOlsTpndWNfQ01fTlLNUz/2RB9C4j71zZ2ICZ
J6TrAU8y1YbHulWnwI7pBojcdS/oE65UXe+IZR+mwFCb0eLCTNU1R3djM7XaO1UInJ0CwvA5MbA0
jdIdBdSrohteG91ksmBs9Z4CkiLStkVveIfabS8eKHtipDuY3v9k7ly200aCMPwqfgE4uqu1ycKA
E8ckdmI7nslGR1yM7gJdEOJtspzFPEVebD5xGwwYO4ec8WhnI7qkpruqu+uv/2cdPO8mM9gdc8F6
gnIlzy07ZapeWRQdkr2pSY4m3o3vI1BQLw984BMKMHg1L1kC2GwpJpwPiGJM6QiCFwUyCraHqHwt
E5QJ8TFUmDpj6XtsGhcV6MMZR4yKjmg0DJvE9EYODYdxT9Ik7xSNql8lPv2E2ndXyss/goCMzdyC
KzmYqY+yBA+gZbs59WKoefuU3oJTnlxMVfMmDrWHCcs5ZTRHt4zVvhr0ysYtbDMP5axqT4up3JIb
NfnqGIEHuTKoCTMyFJimlA55FeKwYWURNQpYyYwrOFwojh7/WWpVfxyE/VABlDPSpE8p4G08ffSQ
uR1bu8+8cDhLyCiaHrAb7dKyxY2kawiSl0CQtMiF5Fxvy9F9kImOb1VROzcm36RolH0MVe17rRoi
xV7XjvO25gX9vDI+GYh8RCVTdpaB0FP1FI7ENLyIc6mL0ijHIi4BzYPJllDSVRRO+eQckU4FfdoS
LJVnvrd1AmYDMdm0zGbnItLRaciD8afEd5DEsNlL52SJtC5glHahXMqVdeHB3NsyoXU6Dyrr1oXQ
3SuB9USc2HwI4XqbBGwyGQY9BULXc46Mb/0kBrIkPapKDsKF8sF5A9joCBJz0r1+xWFC0dDS89l0
Aj50DhJBFTpapVnxNfGrL7Y9vZPYCVUGG/Qw4Hx4WoHdHFHt5AkPGddUqddkoFaE3k1g1W9wBOyT
mrWS+KpQxlY78bKHFF4Uc2Y+TqDduTUqIAoBTKmBPoeJWp2x+dQTp2EKhdpPrz6zlboyiLWyZv61
Kp9IruV5V4jRQLjUd6TsA2ZmX1LkuyQVFcn0vDWPp58BU/RYIJPJ1MGigmWG0D4N4S+Nqs8GWSnO
dvWOngU3BH6OqpjpPscArGCEVV6ONchhSovzSgo5v8iSiessq4FnzAB+UZIMVc+4BbwCuXS7G/ju
FeTRfb0hrlNVP/cbkO+B7CBxQC0E9bvtSZq/n1AbGSfKw6QQMHkKiNzjO8kdR8xioNkmgGCwE6AU
ri0BRx68Ydc+XOYym8dzrWFAPxO6X3GGeMM8ecjzTL7UbRMnXXZw+SCT6rlDNQ1NQiQ3BdhjBNfR
HFprTYCvqYN4TEnHLO+Nk8mXMMZt24nGnhDuVDC0hoivxXiEwub0ztYjFh9xL0vBtZVIz3LwkXYk
WLu9EaR5Lvz3/5/UWq0o8pwuyIafqtYXWRBT3bFM31EWedVNa6Krww39ktCIAi3Wk2Td4sEWUifH
2gkdnrsYoGRCvo2CHJOdqpAWF/m2MIlHq49ls2mQptIUVVl+TFEY9rb66bmeOP6S+zos++08eYF+
Al6/1m8ZeUm8rbhiUgz3mh7YaeBJD7DGh5tMlpevSJpwuwf0pqoKNOBl42174EXNmV3ByF8dChQM
KkioS5aGmEx97QwFvcn5nqnLimEtrzcaCs92hKXpqmqQxX3NeNhpZWs8kGamyFHVldUPvjMetKbG
fBC6zP/fZCrsPPlwI/q5ysAryzn6ryv71YFQ5+BVzZKh9lsOBBrcnhGiSZmqBAngG/uElzpCPnko
WE3o0yRdB6qwuMA2bHeE2VQ4WNeUpQv6753iix0A4uKkuVDXELNmE7LgFbffXG8C3UAPau0Klj39
qh54xU2bKNpyvXCwCLLeMNsS8HrxhnX02W9gFVUWyrP6BkCyuK/W9lq2vJxT9d/vnvTxIvBtfbgO
hNtfX73fvuWDz7T+5wdvmDpp30U1tF5SrJ7ysxMRo1tYTJ3wjLPkYeQ58dl+FMRnw4NT15Ivvl4/
+Z5K2WYkHLXljD20LM5a9UMkj7Wy8KgYrtt9Ki18oqnbpMjd4y+18uenvtTSEpW9zvRw9xH58egS
Hv1UU0tttwO/0BoeRVA91caSybU6++ak1RFLv+FtavoCVKZjZ3DWdXrD6Ii13zD2ul5vmA77R4zg
hU7tvA+pM8DGVfrzB3S4P/86Yo0F1anWbpx0UPS8/vCIGZz0qWY2gLwjZmpc3okz9jqEXL849gMR
B0418j38+fchF7de3bDjOdXE2hM0bjm6yZ5xCUslx3oxddzcIX+/2SHtR4H1zufQ155GuPqOfjh0
0nf/AAAA//8=</cx:binary>
              </cx:geoCache>
            </cx:geography>
          </cx:layoutPr>
        </cx:series>
      </cx:plotAreaRegion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1">
  <cs:axisTitle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</xdr:colOff>
      <xdr:row>19</xdr:row>
      <xdr:rowOff>152400</xdr:rowOff>
    </xdr:from>
    <xdr:to>
      <xdr:col>7</xdr:col>
      <xdr:colOff>179070</xdr:colOff>
      <xdr:row>33</xdr:row>
      <xdr:rowOff>40005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raj">
              <a:extLst>
                <a:ext uri="{FF2B5EF4-FFF2-40B4-BE49-F238E27FC236}">
                  <a16:creationId xmlns:a16="http://schemas.microsoft.com/office/drawing/2014/main" id="{C41CC504-9BA5-2BBD-A09A-D32DFD6FDD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raj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1370" y="4343400"/>
              <a:ext cx="1828800" cy="25546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72390</xdr:rowOff>
    </xdr:from>
    <xdr:to>
      <xdr:col>13</xdr:col>
      <xdr:colOff>825</xdr:colOff>
      <xdr:row>30</xdr:row>
      <xdr:rowOff>29940</xdr:rowOff>
    </xdr:to>
    <xdr:grpSp>
      <xdr:nvGrpSpPr>
        <xdr:cNvPr id="25" name="Skupina 15">
          <a:extLst>
            <a:ext uri="{FF2B5EF4-FFF2-40B4-BE49-F238E27FC236}">
              <a16:creationId xmlns:a16="http://schemas.microsoft.com/office/drawing/2014/main" id="{8338FA7D-A0CF-9E1F-6A98-EE8A4C97604D}"/>
            </a:ext>
          </a:extLst>
        </xdr:cNvPr>
        <xdr:cNvGrpSpPr>
          <a:grpSpLocks noChangeAspect="1"/>
        </xdr:cNvGrpSpPr>
      </xdr:nvGrpSpPr>
      <xdr:grpSpPr>
        <a:xfrm>
          <a:off x="86264" y="1987454"/>
          <a:ext cx="8860153" cy="4175867"/>
          <a:chOff x="66675" y="1996440"/>
          <a:chExt cx="8648700" cy="4442460"/>
        </a:xfrm>
      </xdr:grpSpPr>
      <xdr:graphicFrame macro="">
        <xdr:nvGraphicFramePr>
          <xdr:cNvPr id="26" name="Graf 2">
            <a:extLst>
              <a:ext uri="{FF2B5EF4-FFF2-40B4-BE49-F238E27FC236}">
                <a16:creationId xmlns:a16="http://schemas.microsoft.com/office/drawing/2014/main" id="{070586A5-A601-44D1-8BEB-58F3770E900A}"/>
              </a:ext>
              <a:ext uri="{147F2762-F138-4A5C-976F-8EAC2B608ADB}">
                <a16:predDERef xmlns:a16="http://schemas.microsoft.com/office/drawing/2014/main" pred="{C41CC504-9BA5-2BBD-A09A-D32DFD6FDD22}"/>
              </a:ext>
            </a:extLst>
          </xdr:cNvPr>
          <xdr:cNvGraphicFramePr>
            <a:graphicFrameLocks/>
          </xdr:cNvGraphicFramePr>
        </xdr:nvGraphicFramePr>
        <xdr:xfrm>
          <a:off x="66675" y="1996440"/>
          <a:ext cx="8648700" cy="44424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27" name="Obrázek 14" descr="crr">
            <a:extLst>
              <a:ext uri="{FF2B5EF4-FFF2-40B4-BE49-F238E27FC236}">
                <a16:creationId xmlns:a16="http://schemas.microsoft.com/office/drawing/2014/main" id="{B3658C75-80D0-420C-BC21-7584A6101DFA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477125" y="2047875"/>
            <a:ext cx="1191815" cy="3143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25881</xdr:colOff>
      <xdr:row>30</xdr:row>
      <xdr:rowOff>157973</xdr:rowOff>
    </xdr:from>
    <xdr:to>
      <xdr:col>13</xdr:col>
      <xdr:colOff>26706</xdr:colOff>
      <xdr:row>53</xdr:row>
      <xdr:rowOff>96473</xdr:rowOff>
    </xdr:to>
    <xdr:grpSp>
      <xdr:nvGrpSpPr>
        <xdr:cNvPr id="22" name="Skupina 11">
          <a:extLst>
            <a:ext uri="{FF2B5EF4-FFF2-40B4-BE49-F238E27FC236}">
              <a16:creationId xmlns:a16="http://schemas.microsoft.com/office/drawing/2014/main" id="{0C713BF5-46AF-F35D-8A3E-7D798EBF6B7C}"/>
            </a:ext>
            <a:ext uri="{147F2762-F138-4A5C-976F-8EAC2B608ADB}">
              <a16:predDERef xmlns:a16="http://schemas.microsoft.com/office/drawing/2014/main" pred="{8338FA7D-A0CF-9E1F-6A98-EE8A4C97604D}"/>
            </a:ext>
          </a:extLst>
        </xdr:cNvPr>
        <xdr:cNvGrpSpPr>
          <a:grpSpLocks noChangeAspect="1"/>
        </xdr:cNvGrpSpPr>
      </xdr:nvGrpSpPr>
      <xdr:grpSpPr>
        <a:xfrm>
          <a:off x="112145" y="6291354"/>
          <a:ext cx="8860153" cy="4105059"/>
          <a:chOff x="51975" y="6483372"/>
          <a:chExt cx="8622370" cy="4532240"/>
        </a:xfrm>
      </xdr:grpSpPr>
      <xdr:grpSp>
        <xdr:nvGrpSpPr>
          <xdr:cNvPr id="23" name="Skupina 5">
            <a:extLst>
              <a:ext uri="{FF2B5EF4-FFF2-40B4-BE49-F238E27FC236}">
                <a16:creationId xmlns:a16="http://schemas.microsoft.com/office/drawing/2014/main" id="{9C928FD2-DCD2-72A3-8252-D6D23135E469}"/>
              </a:ext>
            </a:extLst>
          </xdr:cNvPr>
          <xdr:cNvGrpSpPr/>
        </xdr:nvGrpSpPr>
        <xdr:grpSpPr>
          <a:xfrm>
            <a:off x="51975" y="6483372"/>
            <a:ext cx="8622370" cy="4532240"/>
            <a:chOff x="-7348689" y="5564321"/>
            <a:chExt cx="15855282" cy="9728147"/>
          </a:xfrm>
        </xdr:grpSpPr>
        <mc:AlternateContent xmlns:mc="http://schemas.openxmlformats.org/markup-compatibility/2006">
          <mc:Choice xmlns:cx1="http://schemas.microsoft.com/office/drawing/2015/9/8/chartex" Requires="cx1">
            <xdr:graphicFrame macro="">
              <xdr:nvGraphicFramePr>
                <xdr:cNvPr id="24" name="Graf 7">
                  <a:extLst>
                    <a:ext uri="{FF2B5EF4-FFF2-40B4-BE49-F238E27FC236}">
                      <a16:creationId xmlns:a16="http://schemas.microsoft.com/office/drawing/2014/main" id="{90E39CDC-576F-8BFB-911A-46D41D6CB365}"/>
                    </a:ext>
                  </a:extLst>
                </xdr:cNvPr>
                <xdr:cNvGraphicFramePr>
                  <a:graphicFrameLocks noChangeAspect="1"/>
                </xdr:cNvGraphicFramePr>
              </xdr:nvGraphicFramePr>
              <xdr:xfrm>
                <a:off x="-7348689" y="5564321"/>
                <a:ext cx="15855282" cy="9728147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3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-7348689" y="5564321"/>
                  <a:ext cx="15855282" cy="9728147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28" name="TextovéPole 9">
              <a:extLst>
                <a:ext uri="{FF2B5EF4-FFF2-40B4-BE49-F238E27FC236}">
                  <a16:creationId xmlns:a16="http://schemas.microsoft.com/office/drawing/2014/main" id="{DAAA29BD-F948-C5FC-766C-075FAE6EAF7B}"/>
                </a:ext>
              </a:extLst>
            </xdr:cNvPr>
            <xdr:cNvSpPr txBox="1"/>
          </xdr:nvSpPr>
          <xdr:spPr>
            <a:xfrm>
              <a:off x="5810331" y="14125052"/>
              <a:ext cx="2526306" cy="1013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cs-CZ" sz="1050" b="1">
                  <a:solidFill>
                    <a:srgbClr val="00529C"/>
                  </a:solidFill>
                </a:rPr>
                <a:t>*žádosti v pozitivních stavech</a:t>
              </a:r>
            </a:p>
          </xdr:txBody>
        </xdr:sp>
      </xdr:grpSp>
      <xdr:pic>
        <xdr:nvPicPr>
          <xdr:cNvPr id="29" name="Obrázek 10" descr="crr">
            <a:extLst>
              <a:ext uri="{FF2B5EF4-FFF2-40B4-BE49-F238E27FC236}">
                <a16:creationId xmlns:a16="http://schemas.microsoft.com/office/drawing/2014/main" id="{DDD212A3-7A81-4F55-B4F1-D90130A99A03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67445" y="6572990"/>
            <a:ext cx="1190616" cy="30566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3051</xdr:colOff>
      <xdr:row>54</xdr:row>
      <xdr:rowOff>27945</xdr:rowOff>
    </xdr:from>
    <xdr:to>
      <xdr:col>13</xdr:col>
      <xdr:colOff>3876</xdr:colOff>
      <xdr:row>76</xdr:row>
      <xdr:rowOff>156945</xdr:rowOff>
    </xdr:to>
    <xdr:grpSp>
      <xdr:nvGrpSpPr>
        <xdr:cNvPr id="17" name="Skupina 13">
          <a:extLst>
            <a:ext uri="{FF2B5EF4-FFF2-40B4-BE49-F238E27FC236}">
              <a16:creationId xmlns:a16="http://schemas.microsoft.com/office/drawing/2014/main" id="{0B6B3E98-FEBD-CB48-9B96-278370AD46BA}"/>
            </a:ext>
          </a:extLst>
        </xdr:cNvPr>
        <xdr:cNvGrpSpPr>
          <a:grpSpLocks noChangeAspect="1"/>
        </xdr:cNvGrpSpPr>
      </xdr:nvGrpSpPr>
      <xdr:grpSpPr>
        <a:xfrm>
          <a:off x="89315" y="10509039"/>
          <a:ext cx="8860153" cy="4114404"/>
          <a:chOff x="23157" y="11251599"/>
          <a:chExt cx="8626860" cy="4079652"/>
        </a:xfrm>
      </xdr:grpSpPr>
      <xdr:grpSp>
        <xdr:nvGrpSpPr>
          <xdr:cNvPr id="18" name="Skupina 6">
            <a:extLst>
              <a:ext uri="{FF2B5EF4-FFF2-40B4-BE49-F238E27FC236}">
                <a16:creationId xmlns:a16="http://schemas.microsoft.com/office/drawing/2014/main" id="{1C275395-C713-28BE-EEF1-E639982B2207}"/>
              </a:ext>
            </a:extLst>
          </xdr:cNvPr>
          <xdr:cNvGrpSpPr>
            <a:grpSpLocks/>
          </xdr:cNvGrpSpPr>
        </xdr:nvGrpSpPr>
        <xdr:grpSpPr>
          <a:xfrm>
            <a:off x="23157" y="11251599"/>
            <a:ext cx="8626860" cy="4079652"/>
            <a:chOff x="1486248" y="6390942"/>
            <a:chExt cx="8640001" cy="4320000"/>
          </a:xfrm>
        </xdr:grpSpPr>
        <mc:AlternateContent xmlns:mc="http://schemas.openxmlformats.org/markup-compatibility/2006">
          <mc:Choice xmlns:cx4="http://schemas.microsoft.com/office/drawing/2016/5/10/chartex" Requires="cx4">
            <xdr:graphicFrame macro="">
              <xdr:nvGraphicFramePr>
                <xdr:cNvPr id="19" name="Graf 3">
                  <a:extLst>
                    <a:ext uri="{FF2B5EF4-FFF2-40B4-BE49-F238E27FC236}">
                      <a16:creationId xmlns:a16="http://schemas.microsoft.com/office/drawing/2014/main" id="{DA56A805-DC78-CD46-73BF-3380E9C1F8E7}"/>
                    </a:ext>
                  </a:extLst>
                </xdr:cNvPr>
                <xdr:cNvGraphicFramePr/>
              </xdr:nvGraphicFramePr>
              <xdr:xfrm>
                <a:off x="1486248" y="6390942"/>
                <a:ext cx="8640001" cy="4320000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4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486248" y="6390942"/>
                  <a:ext cx="8640001" cy="432000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20" name="TextovéPole 1">
              <a:extLst>
                <a:ext uri="{FF2B5EF4-FFF2-40B4-BE49-F238E27FC236}">
                  <a16:creationId xmlns:a16="http://schemas.microsoft.com/office/drawing/2014/main" id="{8D196C78-2D08-8239-9809-1A312359CB1A}"/>
                </a:ext>
              </a:extLst>
            </xdr:cNvPr>
            <xdr:cNvSpPr txBox="1"/>
          </xdr:nvSpPr>
          <xdr:spPr>
            <a:xfrm>
              <a:off x="1506787" y="10411080"/>
              <a:ext cx="2168665" cy="222933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1000" b="1" baseline="0">
                  <a:solidFill>
                    <a:srgbClr val="00529C"/>
                  </a:solidFill>
                  <a:effectLst/>
                </a:rPr>
                <a:t>*žádosti v pozitivních stavech </a:t>
              </a:r>
              <a:endParaRPr lang="cs-CZ" sz="1000" kern="1200">
                <a:solidFill>
                  <a:srgbClr val="00529C"/>
                </a:solidFill>
              </a:endParaRPr>
            </a:p>
          </xdr:txBody>
        </xdr:sp>
      </xdr:grpSp>
      <xdr:pic>
        <xdr:nvPicPr>
          <xdr:cNvPr id="21" name="Obrázek 12" descr="crr">
            <a:extLst>
              <a:ext uri="{FF2B5EF4-FFF2-40B4-BE49-F238E27FC236}">
                <a16:creationId xmlns:a16="http://schemas.microsoft.com/office/drawing/2014/main" id="{FE584992-60E0-466A-A611-246A4C297CC9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338080" y="11380968"/>
            <a:ext cx="1190616" cy="30566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8627</xdr:colOff>
      <xdr:row>54</xdr:row>
      <xdr:rowOff>25879</xdr:rowOff>
    </xdr:from>
    <xdr:to>
      <xdr:col>13</xdr:col>
      <xdr:colOff>19748</xdr:colOff>
      <xdr:row>76</xdr:row>
      <xdr:rowOff>161728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652FFCB-6B0E-3AA8-44B8-26FAFBD61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891" y="10506973"/>
          <a:ext cx="8870449" cy="412125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0.79295</cdr:x>
      <cdr:y>0.95069</cdr:y>
    </cdr:from>
    <cdr:to>
      <cdr:x>0.9967</cdr:x>
      <cdr:y>1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8977D89D-E0CE-CE59-7392-DA5B78689CF1}"/>
            </a:ext>
          </a:extLst>
        </cdr:cNvPr>
        <cdr:cNvSpPr txBox="1"/>
      </cdr:nvSpPr>
      <cdr:spPr>
        <a:xfrm xmlns:a="http://schemas.openxmlformats.org/drawingml/2006/main">
          <a:off x="6858000" y="4223386"/>
          <a:ext cx="1762124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 b="1" baseline="0">
              <a:solidFill>
                <a:srgbClr val="00529C"/>
              </a:solidFill>
              <a:effectLst/>
            </a:rPr>
            <a:t>*žádosti v pozitivních stavech </a:t>
          </a:r>
          <a:endParaRPr lang="cs-CZ" sz="1000" kern="1200">
            <a:solidFill>
              <a:srgbClr val="00529C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08.454146875003" createdVersion="8" refreshedVersion="8" minRefreshableVersion="3" recordCount="1696" xr:uid="{A1BD42FF-7E77-4DD9-B4C1-333ED3FFE400}">
  <cacheSource type="worksheet">
    <worksheetSource name="Data1[[Kraj]:[Kód obce (LAU2)]]"/>
  </cacheSource>
  <cacheFields count="4">
    <cacheField name="Kraj" numFmtId="0">
      <sharedItems count="7">
        <s v="Moravskoslezský kraj"/>
        <s v="Olomoucký kraj"/>
        <s v="Středočeský kraj"/>
        <s v="Pardubický kraj"/>
        <s v="Zlínský kraj"/>
        <s v="Liberecký kraj"/>
        <s v="Královéhradecký kraj"/>
      </sharedItems>
    </cacheField>
    <cacheField name="Obec" numFmtId="0">
      <sharedItems count="88">
        <s v="Karlovice"/>
        <s v="Bohumín"/>
        <s v="Bělá pod Pradědem"/>
        <s v="Albrechtice"/>
        <s v="Brantice"/>
        <s v="Olomouc"/>
        <s v="Jeseník"/>
        <s v="Bravantice"/>
        <s v="Bělá pod Bezdězem"/>
        <s v="Bohušov"/>
        <s v="Bohdíkov"/>
        <s v="Bernartice"/>
        <s v="Borová"/>
        <s v="Bílovec"/>
        <s v="Český Těšín"/>
        <s v="Brumovice"/>
        <s v="Bruntál"/>
        <s v="Dětmarovice"/>
        <s v="Dlouhá Stráň"/>
        <s v="Dobroslavice"/>
        <s v="Ostrava"/>
        <s v="Dolní Benešov"/>
        <s v="Dolní Studénky"/>
        <s v="Frýdek-Místek"/>
        <s v="Jindřichov"/>
        <s v="Fulnek"/>
        <s v="Šumperk"/>
        <s v="Hanušovice"/>
        <s v="Havířov"/>
        <s v="Heřmanovice"/>
        <s v="Hladké Životice"/>
        <s v="Holčovice"/>
        <s v="Holešov"/>
        <s v="Ruda nad Moravou"/>
        <s v="Javorník"/>
        <s v="Kozlovice"/>
        <s v="Krnov"/>
        <s v="Lipová-lázně"/>
        <s v="Liptaň"/>
        <s v="Litovel"/>
        <s v="Město Albrechtice"/>
        <s v="Morávka"/>
        <s v="Opava"/>
        <s v="Orlová"/>
        <s v="Petrovice u Karviné"/>
        <s v="Písečná"/>
        <s v="Vlčice"/>
        <s v="Sedlnice"/>
        <s v="Skorošice"/>
        <s v="Stará Červená Voda"/>
        <s v="Třemešná"/>
        <s v="Velká Kraš"/>
        <s v="Vrbno pod Pradědem"/>
        <s v="Zlaté Hory"/>
        <s v="Hošťálkovy"/>
        <s v="Hradec-Nová Ves"/>
        <s v="Kravaře"/>
        <s v="Klimkovice"/>
        <s v="Kobeřice"/>
        <s v="Kobylá nad Vidnavkou"/>
        <s v="Mikulovice"/>
        <s v="Stará Ves nad Ondřejnicí"/>
        <s v="Krasov"/>
        <s v="Lesnice"/>
        <s v="Velká Polom"/>
        <s v="Píšť"/>
        <s v="Zátor"/>
        <s v="Ludgeřovice"/>
        <s v="Ludvíkov"/>
        <s v="Široká Niva"/>
        <s v="Mysločovice"/>
        <s v="Nové Heřminovy"/>
        <s v="Otovice"/>
        <s v="Černá Voda"/>
        <s v="Rychvald"/>
        <s v="Vápenná"/>
        <s v="Sazovice"/>
        <s v="Slezské Pavlovice"/>
        <s v="Žulová"/>
        <s v="Sudice"/>
        <s v="Velké Albrechtice"/>
        <s v="Vidnava"/>
        <s v="Vikýřovice"/>
        <s v="Zahnašovice"/>
        <s v="Úvalno"/>
        <s v="Česká Ves"/>
        <s v="Štítina"/>
        <s v="Nová Ves I"/>
      </sharedItems>
    </cacheField>
    <cacheField name="Část obce" numFmtId="0">
      <sharedItems count="146">
        <s v=" Nové Purkartice "/>
        <s v=" Karlovice ve Slezsku "/>
        <s v=" Nový Bohumín "/>
        <s v=" Kopytov "/>
        <s v=" Starý Bohumín "/>
        <s v=" Pudlov "/>
        <s v=" Skřečoň "/>
        <s v=" Vrbice nad Odrou "/>
        <s v=" Domašov u Jeseníka "/>
        <s v=" Adolfovice "/>
        <s v=" Albrechtice u Českého Těšína "/>
        <s v=" Brantice "/>
        <s v=" Radim u Brantic "/>
        <s v=" Chomoutov "/>
        <s v=" Jeseník "/>
        <s v=" Bukovice u Jeseníka "/>
        <s v=" Seč u Jeseníka "/>
        <s v=" Bravantice "/>
        <s v=" Bělá pod Bezdězem "/>
        <s v=" Bohušov "/>
        <s v=" Dolní Bohdíkov "/>
        <s v=" Raškov Ves "/>
        <s v=" Bernartice u Javorníka "/>
        <s v=" Borová u Poličky "/>
        <s v=" Lubojaty "/>
        <s v=" Bílovec-město "/>
        <s v=" Stará Ves u Bílovce "/>
        <s v=" Český Těšín "/>
        <s v=" Brumovice u Opavy "/>
        <s v=" Bruntál-město "/>
        <s v=" Dětmarovice "/>
        <s v=" Dlouhá Stráň "/>
        <s v=" Dobroslavice "/>
        <s v=" Nová Ves u Ostravy "/>
        <s v=" Přívoz "/>
        <s v=" Petřkovice u Ostravy "/>
        <s v=" Stará Bělá "/>
        <s v=" Polanka nad Odrou "/>
        <s v=" Koblov "/>
        <s v=" Třebovice ve Slezsku "/>
        <s v=" Svinov "/>
        <s v=" Lhotka u Ostravy "/>
        <s v=" Hrabová "/>
        <s v=" Poruba "/>
        <s v=" Moravská Ostrava "/>
        <s v=" Dolní Benešov "/>
        <s v=" Dolní Studénky "/>
        <s v=" Frýdek "/>
        <s v=" Jindřichov ve Slezsku "/>
        <s v=" Arnultovice u Jindřichova "/>
        <s v=" Stachovice "/>
        <s v=" Šumperk "/>
        <s v=" Hanušovice "/>
        <s v=" Bludovice "/>
        <s v=" Heřmanovice "/>
        <s v=" Hladké Životice "/>
        <s v=" Hejnov "/>
        <s v=" Holčovice "/>
        <s v=" Spálené "/>
        <s v=" Količín "/>
        <s v=" Ruda nad Moravou "/>
        <s v=" Javorník-ves "/>
        <s v=" Pusté Žibřidovice "/>
        <s v=" Pleče "/>
        <s v=" Nové Losiny "/>
        <s v=" Kozlovice "/>
        <s v=" Krnov-Horní Předměstí "/>
        <s v=" Opavské Předměstí "/>
        <s v=" Krásné Loučky "/>
        <s v=" Dolní Lipová "/>
        <s v=" Horní Lipová "/>
        <s v=" Liptaň "/>
        <s v=" Horní Povelice "/>
        <s v=" Litovel "/>
        <s v=" Linhartovy "/>
        <s v=" Opavice "/>
        <s v=" Město Albrechtice "/>
        <s v=" Hynčice u Krnova "/>
        <s v=" Morávka "/>
        <s v=" Kateřinky u Opavy "/>
        <s v=" Opava-Předměstí "/>
        <s v=" Držkovice "/>
        <s v=" Vávrovice "/>
        <s v=" Komárov u Opavy "/>
        <s v=" Palhanec "/>
        <s v=" Malé Hoštice "/>
        <s v=" Jaktař "/>
        <s v=" Poruba u Orlové "/>
        <s v=" Závada nad Olší "/>
        <s v=" Písečná u Jeseníka "/>
        <s v=" Studený Zejf "/>
        <s v=" Vlčice u Javorníka "/>
        <s v=" Sedlnice "/>
        <s v=" Dolní Skorošice "/>
        <s v=" Horní Skorošice "/>
        <s v=" Dolní Červená Voda "/>
        <s v=" Stará Červená Voda "/>
        <s v=" Nová Červená Voda "/>
        <s v=" Třemešná "/>
        <s v=" Malá Kraš "/>
        <s v=" Velká Kraš "/>
        <s v=" Fojtova Kraš "/>
        <s v=" Hukovice u Velké Kraše "/>
        <s v=" Mnichov pod Pradědem "/>
        <s v=" Železná pod Pradědem "/>
        <s v=" Zlaté Hory v Jeseníkách "/>
        <s v=" Staré Purkartice "/>
        <s v=" Vraclávek "/>
        <s v=" Hradec u Jeseníka "/>
        <s v=" Kravaře ve Slezsku "/>
        <s v=" Klimkovice "/>
        <s v=" Karlovice "/>
        <s v=" Kobeřice ve Slezsku "/>
        <s v=" Kobylá nad Vidnavkou "/>
        <s v=" Mikulovice u Jeseníka "/>
        <s v=" Široký Brod "/>
        <s v=" Stará Ves nad Ondřejnicí "/>
        <s v=" Krasov "/>
        <s v=" Lesnice "/>
        <s v=" Velká Polom "/>
        <s v=" Píšť "/>
        <s v=" Loučky u Zátoru "/>
        <s v=" Zátor "/>
        <s v=" Ludgeřovice "/>
        <s v=" Ludvíkov pod Pradědem "/>
        <s v=" Markvartice u Široké Nivy "/>
        <s v=" Široká Niva "/>
        <s v=" Mysločovice "/>
        <s v=" Nové Heřminovy "/>
        <s v=" Otovice u Broumova "/>
        <s v=" Černá Voda "/>
        <s v=" Rychvald "/>
        <s v=" Vápenná "/>
        <s v=" Sazovice "/>
        <s v=" Slezské Pavlovice "/>
        <s v=" Tomíkovice "/>
        <s v=" Žulová "/>
        <s v=" Sudice "/>
        <s v=" Velké Albrechtice "/>
        <s v=" Vidnava "/>
        <s v=" Vikýřovice "/>
        <s v=" Zahnašovice "/>
        <s v=" Úvalno "/>
        <s v=" Česká Ves "/>
        <s v=" Štítina "/>
        <s v=" Nová Ves I "/>
      </sharedItems>
    </cacheField>
    <cacheField name="Kód obce (LAU2)" numFmtId="0">
      <sharedItems containsString="0" containsBlank="1" containsNumber="1" containsInteger="1" minValue="500496" maxValue="599832" count="129">
        <n v="597481"/>
        <n v="599051"/>
        <n v="523917"/>
        <n v="598925"/>
        <n v="597210"/>
        <n v="500496"/>
        <n v="536385"/>
        <n v="556858"/>
        <n v="535443"/>
        <n v="597201"/>
        <n v="525804"/>
        <n v="524891"/>
        <n v="577839"/>
        <n v="599247"/>
        <n v="598933"/>
        <n v="506320"/>
        <n v="597180"/>
        <n v="598941"/>
        <n v="551708"/>
        <n v="569895"/>
        <n v="554821"/>
        <n v="506702"/>
        <n v="553379"/>
        <n v="598003"/>
        <n v="597449"/>
        <n v="599352"/>
        <n v="523704"/>
        <n v="535532"/>
        <n v="555088"/>
        <n v="597325"/>
        <n v="569666"/>
        <n v="597341"/>
        <n v="588458"/>
        <n v="540978"/>
        <n v="536148"/>
        <n v="536521"/>
        <n v="598321"/>
        <n v="597520"/>
        <n v="540030"/>
        <n v="597571"/>
        <n v="503444"/>
        <n v="597635"/>
        <n v="598445"/>
        <n v="505927"/>
        <n v="599069"/>
        <n v="599077"/>
        <n v="540684"/>
        <n v="541346"/>
        <n v="599832"/>
        <n v="553484"/>
        <n v="541036"/>
        <n v="597911"/>
        <n v="553468"/>
        <n v="597961"/>
        <n v="597996"/>
        <n v="597392"/>
        <n v="553301"/>
        <n v="507580"/>
        <n v="599549"/>
        <n v="577219"/>
        <n v="507504"/>
        <n v="557218"/>
        <n v="540382"/>
        <n v="598739"/>
        <n v="597511"/>
        <n v="537284"/>
        <n v="510882"/>
        <n v="509647"/>
        <n v="597988"/>
        <n v="507971"/>
        <n v="551996"/>
        <n v="597899"/>
        <n v="585505"/>
        <n v="569551"/>
        <n v="574317"/>
        <n v="533491"/>
        <n v="599107"/>
        <n v="541249"/>
        <n v="585726"/>
        <n v="551881"/>
        <n v="541575"/>
        <n v="510378"/>
        <n v="568422"/>
        <n v="541303"/>
        <n v="569445"/>
        <n v="589152"/>
        <n v="597937"/>
        <n v="569356"/>
        <n v="510491"/>
        <m/>
        <n v="506460" u="1"/>
        <n v="584762" u="1"/>
        <n v="589250" u="1"/>
        <n v="598569" u="1"/>
        <n v="537489" u="1"/>
        <n v="554782" u="1"/>
        <n v="597350" u="1"/>
        <n v="597783" u="1"/>
        <n v="552542" u="1"/>
        <n v="581283" u="1"/>
        <n v="598879" u="1"/>
        <n v="511382" u="1"/>
        <n v="552003" u="1"/>
        <n v="586846" u="1"/>
        <n v="597546" u="1"/>
        <n v="554901" u="1"/>
        <n v="598810" u="1"/>
        <n v="582786" u="1"/>
        <n v="510483" u="1"/>
        <n v="507920" u="1"/>
        <n v="595098" u="1"/>
        <n v="529958" u="1"/>
        <n v="538744" u="1"/>
        <n v="552313" u="1"/>
        <n v="564991" u="1"/>
        <n v="599565" u="1"/>
        <n v="562335" u="1"/>
        <n v="525588" u="1"/>
        <n v="510939" u="1"/>
        <n v="585068" u="1"/>
        <n v="536091" u="1"/>
        <n v="574082" u="1"/>
        <n v="568830" u="1"/>
        <n v="510343" u="1"/>
        <n v="549240" u="1"/>
        <n v="541354" u="1"/>
        <n v="541117" u="1"/>
        <n v="510289" u="1"/>
        <n v="59891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08.454233564815" createdVersion="8" refreshedVersion="8" minRefreshableVersion="3" recordCount="1805" xr:uid="{47318649-F132-4F85-B7C2-252B0134431B}">
  <cacheSource type="worksheet">
    <worksheetSource name="Data1[Kraj]"/>
  </cacheSource>
  <cacheFields count="1">
    <cacheField name="Kraj" numFmtId="0">
      <sharedItems count="8">
        <s v="Moravskoslezský kraj"/>
        <s v="Olomoucký kraj"/>
        <s v="Pardubický kraj"/>
        <s v="Jihočeský kraj"/>
        <s v="Zlínský kraj"/>
        <s v="Královéhradecký kraj"/>
        <s v="Středočeský kraj" u="1"/>
        <s v="Liberecký kraj" u="1"/>
      </sharedItems>
    </cacheField>
  </cacheFields>
  <extLst>
    <ext xmlns:x14="http://schemas.microsoft.com/office/spreadsheetml/2009/9/main" uri="{725AE2AE-9491-48be-B2B4-4EB974FC3084}">
      <x14:pivotCacheDefinition pivotCacheId="65123930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08.518077777779" createdVersion="8" refreshedVersion="8" minRefreshableVersion="3" recordCount="1805" xr:uid="{7AD9C093-A70A-4BF4-A7BC-2E02CCB2254A}">
  <cacheSource type="worksheet">
    <worksheetSource name="Data1"/>
  </cacheSource>
  <cacheFields count="5">
    <cacheField name="Stav žádosti" numFmtId="0">
      <sharedItems/>
    </cacheField>
    <cacheField name="Kraj" numFmtId="0">
      <sharedItems count="8">
        <s v="Moravskoslezský kraj"/>
        <s v="Olomoucký kraj"/>
        <s v="Pardubický kraj"/>
        <s v="Jihočeský kraj"/>
        <s v="Zlínský kraj"/>
        <s v="Královéhradecký kraj"/>
        <s v="Středočeský kraj" u="1"/>
        <s v="Liberecký kraj" u="1"/>
      </sharedItems>
    </cacheField>
    <cacheField name="Obec" numFmtId="0">
      <sharedItems count="91">
        <s v="Karlovice"/>
        <s v="Bohumín"/>
        <s v="Bělá pod Pradědem"/>
        <s v="Albrechtice"/>
        <s v="Brantice"/>
        <s v="Olomouc"/>
        <s v="Jeseník"/>
        <s v="Bravantice"/>
        <s v="Bohušov"/>
        <s v="Bohdíkov"/>
        <s v="Bernartice"/>
        <s v="Bílá Voda"/>
        <s v="Borová"/>
        <s v="Bílovec"/>
        <s v="Český Těšín"/>
        <s v="Brumovice"/>
        <s v="Bruntál"/>
        <s v="Český Rudolec"/>
        <s v="Dětmarovice"/>
        <s v="Dlouhá Stráň"/>
        <s v="Dobroslavice"/>
        <s v="Ostrava"/>
        <s v="Dolní Benešov"/>
        <s v="Dolní Lutyně"/>
        <s v="Dolní Studénky"/>
        <s v="Frýdek-Místek"/>
        <s v="Jindřichov"/>
        <s v="Fulnek"/>
        <s v="Hanušovice"/>
        <s v="Havířov"/>
        <s v="Heřmanovice"/>
        <s v="Hladké Životice"/>
        <s v="Holčovice"/>
        <s v="Holešov"/>
        <s v="Ruda nad Moravou"/>
        <s v="Javorník"/>
        <s v="Kozlovice"/>
        <s v="Krnov"/>
        <s v="Lipová-lázně"/>
        <s v="Liptaň"/>
        <s v="Litovel"/>
        <s v="Město Albrechtice"/>
        <s v="Morávka"/>
        <s v="Opava"/>
        <s v="Orlová"/>
        <s v="Petrovice u Karviné"/>
        <s v="Písečná"/>
        <s v="Vlčice"/>
        <s v="Sedlnice"/>
        <s v="Skorošice"/>
        <s v="Stará Červená Voda"/>
        <s v="Třemešná"/>
        <s v="Velká Kraš"/>
        <s v="Vrbno pod Pradědem"/>
        <s v="Zlaté Hory"/>
        <s v="Hošťálkovy"/>
        <s v="Hradec-Nová Ves"/>
        <s v="Kravaře"/>
        <s v="Klimkovice"/>
        <s v="Kobeřice"/>
        <s v="Kobylá nad Vidnavkou"/>
        <s v="Mikulovice"/>
        <s v="Stará Ves nad Ondřejnicí"/>
        <s v="Krasov"/>
        <s v="Lesnice"/>
        <s v="Velká Polom"/>
        <s v="Píšť"/>
        <s v="Zátor"/>
        <s v="Ludgeřovice"/>
        <s v="Ludvíkov"/>
        <s v="Široká Niva"/>
        <s v="Mysločovice"/>
        <s v="Nové Heřminovy"/>
        <s v="Otovice"/>
        <s v="Černá Voda"/>
        <s v="Rychvald"/>
        <s v="Vápenná"/>
        <s v="Sazovice"/>
        <s v="Slezské Pavlovice"/>
        <s v="Žulová"/>
        <s v="Sudice"/>
        <s v="Velké Albrechtice"/>
        <s v="Vidnava"/>
        <s v="Vikýřovice"/>
        <s v="Zahnašovice"/>
        <s v="Úvalno"/>
        <s v="Česká Ves"/>
        <s v="Štítina"/>
        <s v="Nová Ves I"/>
        <s v="Bělá pod Bezdězem" u="1"/>
        <s v="Šumperk" u="1"/>
      </sharedItems>
    </cacheField>
    <cacheField name="Část obce" numFmtId="0">
      <sharedItems count="152">
        <s v=" Nové Purkartice "/>
        <s v=" Karlovice ve Slezsku "/>
        <s v=" Nový Bohumín "/>
        <s v=" Kopytov "/>
        <s v=" Starý Bohumín "/>
        <s v=" Pudlov "/>
        <s v=" Skřečoň "/>
        <s v=" Vrbice nad Odrou "/>
        <s v=" Domašov u Jeseníka "/>
        <s v=" Adolfovice "/>
        <s v=" Albrechtice u Českého Těšína "/>
        <s v=" Brantice "/>
        <s v=" Radim u Brantic "/>
        <s v=" Chomoutov "/>
        <s v=" Jeseník "/>
        <s v=" Bukovice u Jeseníka "/>
        <s v=" Seč u Jeseníka "/>
        <s v=" Bravantice "/>
        <s v=" Bohušov "/>
        <s v=" Dolní Bohdíkov "/>
        <s v=" Raškov Ves "/>
        <s v=" Raškov Dvůr "/>
        <s v=" Bernartice u Javorníka "/>
        <s v=" Bílá Voda u Javorníka "/>
        <s v=" Borová u Poličky "/>
        <s v=" Lubojaty "/>
        <s v=" Bílovec-město "/>
        <s v=" Stará Ves u Bílovce "/>
        <s v=" Český Těšín "/>
        <s v=" Brumovice u Opavy "/>
        <s v=" Skrochovice "/>
        <s v=" Bruntál-město "/>
        <s v=" Markvarec "/>
        <s v=" Dětmarovice "/>
        <s v=" Dlouhá Stráň "/>
        <s v=" Dobroslavice "/>
        <s v=" Nová Ves u Ostravy "/>
        <s v=" Přívoz "/>
        <s v=" Petřkovice u Ostravy "/>
        <s v=" Stará Bělá "/>
        <s v=" Polanka nad Odrou "/>
        <s v=" Koblov "/>
        <s v=" Třebovice ve Slezsku "/>
        <s v=" Svinov "/>
        <s v=" Lhotka u Ostravy "/>
        <s v=" Hrabová "/>
        <s v=" Poruba "/>
        <s v=" Moravská Ostrava "/>
        <s v=" Dolní Benešov "/>
        <s v=" Věřňovice "/>
        <s v=" Dolní Studénky "/>
        <s v=" Frýdek "/>
        <s v=" Jindřichov ve Slezsku "/>
        <s v=" Arnultovice u Jindřichova "/>
        <s v=" Stachovice "/>
        <s v=" Hanušovice "/>
        <s v=" Bludovice "/>
        <s v=" Heřmanovice "/>
        <s v=" Hladké Životice "/>
        <s v=" Hejnov "/>
        <s v=" Holčovice "/>
        <s v=" Spálené "/>
        <s v=" Količín "/>
        <s v=" Ruda nad Moravou "/>
        <s v=" Javorník-ves "/>
        <s v=" Pusté Žibřidovice "/>
        <s v=" Pleče "/>
        <s v=" Nové Losiny "/>
        <s v=" Kozlovice "/>
        <s v=" Krnov-Horní Předměstí "/>
        <s v=" Opavské Předměstí "/>
        <s v=" Krásné Loučky "/>
        <s v=" Dolní Lipová "/>
        <s v=" Horní Lipová "/>
        <s v=" Liptaň "/>
        <s v=" Horní Povelice "/>
        <s v=" Litovel "/>
        <s v=" Linhartovy "/>
        <s v=" Opavice "/>
        <s v=" Město Albrechtice "/>
        <s v=" Hynčice u Krnova "/>
        <s v=" Morávka "/>
        <s v=" Kateřinky u Opavy "/>
        <s v=" Opava-Předměstí "/>
        <s v=" Držkovice "/>
        <s v=" Vávrovice "/>
        <s v=" Komárov u Opavy "/>
        <s v=" Palhanec "/>
        <s v=" Malé Hoštice "/>
        <s v=" Jaktař "/>
        <s v=" Poruba u Orlové "/>
        <s v=" Závada nad Olší "/>
        <s v=" Písečná u Jeseníka "/>
        <s v=" Studený Zejf "/>
        <s v=" Vlčice u Javorníka "/>
        <s v=" Sedlnice "/>
        <s v=" Dolní Skorošice "/>
        <s v=" Horní Skorošice "/>
        <s v=" Dolní Červená Voda "/>
        <s v=" Stará Červená Voda "/>
        <s v=" Nová Červená Voda "/>
        <s v=" Třemešná "/>
        <s v=" Malá Kraš "/>
        <s v=" Velká Kraš "/>
        <s v=" Fojtova Kraš "/>
        <s v=" Hukovice u Velké Kraše "/>
        <s v=" Mnichov pod Pradědem "/>
        <s v=" Železná pod Pradědem "/>
        <s v=" Zlaté Hory v Jeseníkách "/>
        <s v=" Staré Purkartice "/>
        <s v=" Vraclávek "/>
        <s v=" Křížová ve Slezsku "/>
        <s v=" Hradec u Jeseníka "/>
        <s v=" Kravaře ve Slezsku "/>
        <s v=" Klimkovice "/>
        <s v=" Kobeřice ve Slezsku "/>
        <s v=" Kobylá nad Vidnavkou "/>
        <s v=" Mikulovice u Jeseníka "/>
        <s v=" Široký Brod "/>
        <s v=" Stará Ves nad Ondřejnicí "/>
        <s v=" Krasov "/>
        <s v=" Lesnice "/>
        <s v=" Velká Polom "/>
        <s v=" Píšť "/>
        <s v=" Loučky u Zátoru "/>
        <s v=" Zátor "/>
        <s v=" Ludgeřovice "/>
        <s v=" Ludvíkov pod Pradědem "/>
        <s v=" Markvartice u Široké Nivy "/>
        <s v=" Široká Niva "/>
        <s v=" Mysločovice "/>
        <s v=" Nové Heřminovy "/>
        <s v=" Otovice u Broumova "/>
        <s v=" Černá Voda "/>
        <s v=" Rychvald "/>
        <s v=" Vápenná "/>
        <s v=" Sazovice "/>
        <s v=" Slezské Pavlovice "/>
        <s v=" Tomíkovice "/>
        <s v=" Žulová "/>
        <s v=" Sudice "/>
        <s v=" Velké Albrechtice "/>
        <s v=" Vidnava "/>
        <s v=" Vikýřovice "/>
        <s v=" Zahnašovice "/>
        <s v=" Úvalno "/>
        <s v=" Česká Ves "/>
        <s v=" Štítina "/>
        <s v=" Nová Ves I "/>
        <s v=" Bělá pod Bezdězem " u="1"/>
        <s v=" Šumperk " u="1"/>
        <s v=" Karlovice " u="1"/>
      </sharedItems>
    </cacheField>
    <cacheField name="Kód obce (LAU2)" numFmtId="0">
      <sharedItems containsString="0" containsBlank="1" containsNumber="1" containsInteger="1" minValue="500496" maxValue="599832"/>
    </cacheField>
  </cacheFields>
  <extLst>
    <ext xmlns:x14="http://schemas.microsoft.com/office/spreadsheetml/2009/9/main" uri="{725AE2AE-9491-48be-B2B4-4EB974FC3084}">
      <x14:pivotCacheDefinition pivotCacheId="15317136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6"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1"/>
    <x v="0"/>
  </r>
  <r>
    <x v="0"/>
    <x v="1"/>
    <x v="2"/>
    <x v="1"/>
  </r>
  <r>
    <x v="0"/>
    <x v="1"/>
    <x v="3"/>
    <x v="1"/>
  </r>
  <r>
    <x v="0"/>
    <x v="1"/>
    <x v="4"/>
    <x v="1"/>
  </r>
  <r>
    <x v="0"/>
    <x v="1"/>
    <x v="4"/>
    <x v="1"/>
  </r>
  <r>
    <x v="0"/>
    <x v="1"/>
    <x v="5"/>
    <x v="1"/>
  </r>
  <r>
    <x v="0"/>
    <x v="1"/>
    <x v="3"/>
    <x v="1"/>
  </r>
  <r>
    <x v="0"/>
    <x v="1"/>
    <x v="2"/>
    <x v="1"/>
  </r>
  <r>
    <x v="0"/>
    <x v="1"/>
    <x v="3"/>
    <x v="1"/>
  </r>
  <r>
    <x v="0"/>
    <x v="1"/>
    <x v="4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6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3"/>
    <x v="1"/>
  </r>
  <r>
    <x v="0"/>
    <x v="1"/>
    <x v="6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6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6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4"/>
    <x v="1"/>
  </r>
  <r>
    <x v="0"/>
    <x v="1"/>
    <x v="6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7"/>
    <x v="1"/>
  </r>
  <r>
    <x v="0"/>
    <x v="1"/>
    <x v="4"/>
    <x v="1"/>
  </r>
  <r>
    <x v="0"/>
    <x v="1"/>
    <x v="4"/>
    <x v="1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8"/>
    <x v="2"/>
  </r>
  <r>
    <x v="1"/>
    <x v="2"/>
    <x v="8"/>
    <x v="2"/>
  </r>
  <r>
    <x v="0"/>
    <x v="3"/>
    <x v="10"/>
    <x v="3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2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2"/>
    <x v="4"/>
  </r>
  <r>
    <x v="0"/>
    <x v="4"/>
    <x v="12"/>
    <x v="4"/>
  </r>
  <r>
    <x v="0"/>
    <x v="4"/>
    <x v="11"/>
    <x v="4"/>
  </r>
  <r>
    <x v="0"/>
    <x v="4"/>
    <x v="11"/>
    <x v="4"/>
  </r>
  <r>
    <x v="0"/>
    <x v="4"/>
    <x v="12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2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2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2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1"/>
    <x v="4"/>
  </r>
  <r>
    <x v="0"/>
    <x v="4"/>
    <x v="12"/>
    <x v="4"/>
  </r>
  <r>
    <x v="0"/>
    <x v="4"/>
    <x v="11"/>
    <x v="4"/>
  </r>
  <r>
    <x v="0"/>
    <x v="4"/>
    <x v="11"/>
    <x v="4"/>
  </r>
  <r>
    <x v="1"/>
    <x v="5"/>
    <x v="13"/>
    <x v="5"/>
  </r>
  <r>
    <x v="1"/>
    <x v="6"/>
    <x v="14"/>
    <x v="6"/>
  </r>
  <r>
    <x v="1"/>
    <x v="6"/>
    <x v="15"/>
    <x v="6"/>
  </r>
  <r>
    <x v="1"/>
    <x v="6"/>
    <x v="15"/>
    <x v="6"/>
  </r>
  <r>
    <x v="1"/>
    <x v="6"/>
    <x v="15"/>
    <x v="6"/>
  </r>
  <r>
    <x v="1"/>
    <x v="6"/>
    <x v="14"/>
    <x v="6"/>
  </r>
  <r>
    <x v="1"/>
    <x v="6"/>
    <x v="14"/>
    <x v="6"/>
  </r>
  <r>
    <x v="1"/>
    <x v="6"/>
    <x v="15"/>
    <x v="6"/>
  </r>
  <r>
    <x v="1"/>
    <x v="6"/>
    <x v="15"/>
    <x v="6"/>
  </r>
  <r>
    <x v="1"/>
    <x v="6"/>
    <x v="14"/>
    <x v="6"/>
  </r>
  <r>
    <x v="1"/>
    <x v="6"/>
    <x v="15"/>
    <x v="6"/>
  </r>
  <r>
    <x v="1"/>
    <x v="6"/>
    <x v="15"/>
    <x v="6"/>
  </r>
  <r>
    <x v="1"/>
    <x v="6"/>
    <x v="14"/>
    <x v="6"/>
  </r>
  <r>
    <x v="1"/>
    <x v="6"/>
    <x v="14"/>
    <x v="6"/>
  </r>
  <r>
    <x v="1"/>
    <x v="6"/>
    <x v="14"/>
    <x v="6"/>
  </r>
  <r>
    <x v="1"/>
    <x v="6"/>
    <x v="15"/>
    <x v="6"/>
  </r>
  <r>
    <x v="1"/>
    <x v="6"/>
    <x v="14"/>
    <x v="6"/>
  </r>
  <r>
    <x v="1"/>
    <x v="6"/>
    <x v="14"/>
    <x v="6"/>
  </r>
  <r>
    <x v="1"/>
    <x v="6"/>
    <x v="15"/>
    <x v="6"/>
  </r>
  <r>
    <x v="1"/>
    <x v="6"/>
    <x v="14"/>
    <x v="6"/>
  </r>
  <r>
    <x v="1"/>
    <x v="6"/>
    <x v="14"/>
    <x v="6"/>
  </r>
  <r>
    <x v="1"/>
    <x v="6"/>
    <x v="14"/>
    <x v="6"/>
  </r>
  <r>
    <x v="1"/>
    <x v="6"/>
    <x v="14"/>
    <x v="6"/>
  </r>
  <r>
    <x v="1"/>
    <x v="6"/>
    <x v="14"/>
    <x v="6"/>
  </r>
  <r>
    <x v="1"/>
    <x v="6"/>
    <x v="14"/>
    <x v="6"/>
  </r>
  <r>
    <x v="1"/>
    <x v="6"/>
    <x v="14"/>
    <x v="6"/>
  </r>
  <r>
    <x v="1"/>
    <x v="6"/>
    <x v="14"/>
    <x v="6"/>
  </r>
  <r>
    <x v="1"/>
    <x v="6"/>
    <x v="15"/>
    <x v="6"/>
  </r>
  <r>
    <x v="1"/>
    <x v="6"/>
    <x v="15"/>
    <x v="6"/>
  </r>
  <r>
    <x v="1"/>
    <x v="6"/>
    <x v="15"/>
    <x v="6"/>
  </r>
  <r>
    <x v="1"/>
    <x v="6"/>
    <x v="15"/>
    <x v="6"/>
  </r>
  <r>
    <x v="1"/>
    <x v="6"/>
    <x v="14"/>
    <x v="6"/>
  </r>
  <r>
    <x v="1"/>
    <x v="6"/>
    <x v="16"/>
    <x v="6"/>
  </r>
  <r>
    <x v="1"/>
    <x v="6"/>
    <x v="15"/>
    <x v="6"/>
  </r>
  <r>
    <x v="1"/>
    <x v="6"/>
    <x v="14"/>
    <x v="6"/>
  </r>
  <r>
    <x v="1"/>
    <x v="6"/>
    <x v="14"/>
    <x v="6"/>
  </r>
  <r>
    <x v="1"/>
    <x v="6"/>
    <x v="15"/>
    <x v="6"/>
  </r>
  <r>
    <x v="1"/>
    <x v="6"/>
    <x v="14"/>
    <x v="6"/>
  </r>
  <r>
    <x v="1"/>
    <x v="6"/>
    <x v="15"/>
    <x v="6"/>
  </r>
  <r>
    <x v="1"/>
    <x v="6"/>
    <x v="14"/>
    <x v="6"/>
  </r>
  <r>
    <x v="1"/>
    <x v="6"/>
    <x v="15"/>
    <x v="6"/>
  </r>
  <r>
    <x v="1"/>
    <x v="6"/>
    <x v="15"/>
    <x v="6"/>
  </r>
  <r>
    <x v="1"/>
    <x v="6"/>
    <x v="14"/>
    <x v="6"/>
  </r>
  <r>
    <x v="1"/>
    <x v="6"/>
    <x v="14"/>
    <x v="6"/>
  </r>
  <r>
    <x v="1"/>
    <x v="6"/>
    <x v="15"/>
    <x v="6"/>
  </r>
  <r>
    <x v="1"/>
    <x v="6"/>
    <x v="15"/>
    <x v="6"/>
  </r>
  <r>
    <x v="1"/>
    <x v="6"/>
    <x v="14"/>
    <x v="6"/>
  </r>
  <r>
    <x v="1"/>
    <x v="6"/>
    <x v="15"/>
    <x v="6"/>
  </r>
  <r>
    <x v="1"/>
    <x v="6"/>
    <x v="15"/>
    <x v="6"/>
  </r>
  <r>
    <x v="1"/>
    <x v="6"/>
    <x v="15"/>
    <x v="6"/>
  </r>
  <r>
    <x v="1"/>
    <x v="6"/>
    <x v="14"/>
    <x v="6"/>
  </r>
  <r>
    <x v="1"/>
    <x v="6"/>
    <x v="14"/>
    <x v="6"/>
  </r>
  <r>
    <x v="1"/>
    <x v="6"/>
    <x v="14"/>
    <x v="6"/>
  </r>
  <r>
    <x v="0"/>
    <x v="7"/>
    <x v="17"/>
    <x v="7"/>
  </r>
  <r>
    <x v="0"/>
    <x v="7"/>
    <x v="17"/>
    <x v="7"/>
  </r>
  <r>
    <x v="0"/>
    <x v="7"/>
    <x v="17"/>
    <x v="7"/>
  </r>
  <r>
    <x v="0"/>
    <x v="7"/>
    <x v="17"/>
    <x v="7"/>
  </r>
  <r>
    <x v="2"/>
    <x v="8"/>
    <x v="18"/>
    <x v="8"/>
  </r>
  <r>
    <x v="0"/>
    <x v="9"/>
    <x v="19"/>
    <x v="9"/>
  </r>
  <r>
    <x v="0"/>
    <x v="9"/>
    <x v="19"/>
    <x v="9"/>
  </r>
  <r>
    <x v="0"/>
    <x v="9"/>
    <x v="19"/>
    <x v="9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1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1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0"/>
    <x v="20"/>
    <x v="10"/>
  </r>
  <r>
    <x v="1"/>
    <x v="11"/>
    <x v="22"/>
    <x v="11"/>
  </r>
  <r>
    <x v="1"/>
    <x v="11"/>
    <x v="22"/>
    <x v="11"/>
  </r>
  <r>
    <x v="3"/>
    <x v="12"/>
    <x v="23"/>
    <x v="12"/>
  </r>
  <r>
    <x v="0"/>
    <x v="13"/>
    <x v="24"/>
    <x v="13"/>
  </r>
  <r>
    <x v="0"/>
    <x v="13"/>
    <x v="24"/>
    <x v="13"/>
  </r>
  <r>
    <x v="0"/>
    <x v="13"/>
    <x v="25"/>
    <x v="13"/>
  </r>
  <r>
    <x v="0"/>
    <x v="13"/>
    <x v="26"/>
    <x v="13"/>
  </r>
  <r>
    <x v="0"/>
    <x v="13"/>
    <x v="25"/>
    <x v="13"/>
  </r>
  <r>
    <x v="0"/>
    <x v="13"/>
    <x v="26"/>
    <x v="13"/>
  </r>
  <r>
    <x v="0"/>
    <x v="14"/>
    <x v="27"/>
    <x v="14"/>
  </r>
  <r>
    <x v="0"/>
    <x v="14"/>
    <x v="27"/>
    <x v="14"/>
  </r>
  <r>
    <x v="0"/>
    <x v="14"/>
    <x v="27"/>
    <x v="14"/>
  </r>
  <r>
    <x v="0"/>
    <x v="14"/>
    <x v="27"/>
    <x v="14"/>
  </r>
  <r>
    <x v="0"/>
    <x v="14"/>
    <x v="27"/>
    <x v="14"/>
  </r>
  <r>
    <x v="0"/>
    <x v="14"/>
    <x v="27"/>
    <x v="14"/>
  </r>
  <r>
    <x v="0"/>
    <x v="14"/>
    <x v="27"/>
    <x v="14"/>
  </r>
  <r>
    <x v="0"/>
    <x v="15"/>
    <x v="28"/>
    <x v="15"/>
  </r>
  <r>
    <x v="0"/>
    <x v="16"/>
    <x v="29"/>
    <x v="16"/>
  </r>
  <r>
    <x v="0"/>
    <x v="17"/>
    <x v="30"/>
    <x v="17"/>
  </r>
  <r>
    <x v="0"/>
    <x v="18"/>
    <x v="31"/>
    <x v="18"/>
  </r>
  <r>
    <x v="0"/>
    <x v="19"/>
    <x v="32"/>
    <x v="19"/>
  </r>
  <r>
    <x v="0"/>
    <x v="20"/>
    <x v="33"/>
    <x v="20"/>
  </r>
  <r>
    <x v="0"/>
    <x v="20"/>
    <x v="34"/>
    <x v="20"/>
  </r>
  <r>
    <x v="0"/>
    <x v="20"/>
    <x v="35"/>
    <x v="20"/>
  </r>
  <r>
    <x v="0"/>
    <x v="20"/>
    <x v="33"/>
    <x v="20"/>
  </r>
  <r>
    <x v="0"/>
    <x v="20"/>
    <x v="36"/>
    <x v="20"/>
  </r>
  <r>
    <x v="0"/>
    <x v="20"/>
    <x v="37"/>
    <x v="20"/>
  </r>
  <r>
    <x v="0"/>
    <x v="20"/>
    <x v="34"/>
    <x v="20"/>
  </r>
  <r>
    <x v="0"/>
    <x v="20"/>
    <x v="33"/>
    <x v="20"/>
  </r>
  <r>
    <x v="0"/>
    <x v="20"/>
    <x v="38"/>
    <x v="20"/>
  </r>
  <r>
    <x v="0"/>
    <x v="20"/>
    <x v="39"/>
    <x v="20"/>
  </r>
  <r>
    <x v="0"/>
    <x v="20"/>
    <x v="35"/>
    <x v="20"/>
  </r>
  <r>
    <x v="0"/>
    <x v="20"/>
    <x v="40"/>
    <x v="20"/>
  </r>
  <r>
    <x v="0"/>
    <x v="20"/>
    <x v="39"/>
    <x v="20"/>
  </r>
  <r>
    <x v="0"/>
    <x v="20"/>
    <x v="40"/>
    <x v="20"/>
  </r>
  <r>
    <x v="0"/>
    <x v="20"/>
    <x v="40"/>
    <x v="20"/>
  </r>
  <r>
    <x v="0"/>
    <x v="20"/>
    <x v="33"/>
    <x v="20"/>
  </r>
  <r>
    <x v="0"/>
    <x v="20"/>
    <x v="33"/>
    <x v="20"/>
  </r>
  <r>
    <x v="0"/>
    <x v="20"/>
    <x v="33"/>
    <x v="20"/>
  </r>
  <r>
    <x v="0"/>
    <x v="20"/>
    <x v="41"/>
    <x v="20"/>
  </r>
  <r>
    <x v="0"/>
    <x v="20"/>
    <x v="33"/>
    <x v="20"/>
  </r>
  <r>
    <x v="0"/>
    <x v="20"/>
    <x v="42"/>
    <x v="20"/>
  </r>
  <r>
    <x v="0"/>
    <x v="20"/>
    <x v="40"/>
    <x v="20"/>
  </r>
  <r>
    <x v="0"/>
    <x v="20"/>
    <x v="33"/>
    <x v="20"/>
  </r>
  <r>
    <x v="0"/>
    <x v="20"/>
    <x v="33"/>
    <x v="20"/>
  </r>
  <r>
    <x v="0"/>
    <x v="20"/>
    <x v="34"/>
    <x v="20"/>
  </r>
  <r>
    <x v="0"/>
    <x v="20"/>
    <x v="33"/>
    <x v="20"/>
  </r>
  <r>
    <x v="0"/>
    <x v="20"/>
    <x v="33"/>
    <x v="20"/>
  </r>
  <r>
    <x v="0"/>
    <x v="20"/>
    <x v="33"/>
    <x v="20"/>
  </r>
  <r>
    <x v="0"/>
    <x v="20"/>
    <x v="39"/>
    <x v="20"/>
  </r>
  <r>
    <x v="0"/>
    <x v="20"/>
    <x v="38"/>
    <x v="20"/>
  </r>
  <r>
    <x v="0"/>
    <x v="20"/>
    <x v="34"/>
    <x v="20"/>
  </r>
  <r>
    <x v="0"/>
    <x v="20"/>
    <x v="42"/>
    <x v="20"/>
  </r>
  <r>
    <x v="0"/>
    <x v="20"/>
    <x v="38"/>
    <x v="20"/>
  </r>
  <r>
    <x v="0"/>
    <x v="20"/>
    <x v="39"/>
    <x v="20"/>
  </r>
  <r>
    <x v="0"/>
    <x v="20"/>
    <x v="40"/>
    <x v="20"/>
  </r>
  <r>
    <x v="0"/>
    <x v="20"/>
    <x v="33"/>
    <x v="20"/>
  </r>
  <r>
    <x v="0"/>
    <x v="20"/>
    <x v="38"/>
    <x v="20"/>
  </r>
  <r>
    <x v="0"/>
    <x v="20"/>
    <x v="42"/>
    <x v="20"/>
  </r>
  <r>
    <x v="0"/>
    <x v="20"/>
    <x v="33"/>
    <x v="20"/>
  </r>
  <r>
    <x v="0"/>
    <x v="20"/>
    <x v="42"/>
    <x v="20"/>
  </r>
  <r>
    <x v="0"/>
    <x v="20"/>
    <x v="33"/>
    <x v="20"/>
  </r>
  <r>
    <x v="0"/>
    <x v="20"/>
    <x v="43"/>
    <x v="20"/>
  </r>
  <r>
    <x v="0"/>
    <x v="20"/>
    <x v="34"/>
    <x v="20"/>
  </r>
  <r>
    <x v="0"/>
    <x v="20"/>
    <x v="40"/>
    <x v="20"/>
  </r>
  <r>
    <x v="0"/>
    <x v="20"/>
    <x v="33"/>
    <x v="20"/>
  </r>
  <r>
    <x v="0"/>
    <x v="20"/>
    <x v="40"/>
    <x v="20"/>
  </r>
  <r>
    <x v="0"/>
    <x v="20"/>
    <x v="33"/>
    <x v="20"/>
  </r>
  <r>
    <x v="0"/>
    <x v="20"/>
    <x v="33"/>
    <x v="20"/>
  </r>
  <r>
    <x v="0"/>
    <x v="20"/>
    <x v="44"/>
    <x v="20"/>
  </r>
  <r>
    <x v="0"/>
    <x v="20"/>
    <x v="43"/>
    <x v="20"/>
  </r>
  <r>
    <x v="0"/>
    <x v="20"/>
    <x v="33"/>
    <x v="20"/>
  </r>
  <r>
    <x v="0"/>
    <x v="20"/>
    <x v="33"/>
    <x v="20"/>
  </r>
  <r>
    <x v="0"/>
    <x v="20"/>
    <x v="40"/>
    <x v="20"/>
  </r>
  <r>
    <x v="0"/>
    <x v="20"/>
    <x v="38"/>
    <x v="20"/>
  </r>
  <r>
    <x v="0"/>
    <x v="20"/>
    <x v="33"/>
    <x v="20"/>
  </r>
  <r>
    <x v="0"/>
    <x v="20"/>
    <x v="37"/>
    <x v="20"/>
  </r>
  <r>
    <x v="0"/>
    <x v="20"/>
    <x v="33"/>
    <x v="20"/>
  </r>
  <r>
    <x v="0"/>
    <x v="20"/>
    <x v="33"/>
    <x v="20"/>
  </r>
  <r>
    <x v="0"/>
    <x v="20"/>
    <x v="43"/>
    <x v="20"/>
  </r>
  <r>
    <x v="0"/>
    <x v="20"/>
    <x v="40"/>
    <x v="20"/>
  </r>
  <r>
    <x v="0"/>
    <x v="20"/>
    <x v="43"/>
    <x v="20"/>
  </r>
  <r>
    <x v="0"/>
    <x v="20"/>
    <x v="42"/>
    <x v="20"/>
  </r>
  <r>
    <x v="0"/>
    <x v="20"/>
    <x v="33"/>
    <x v="20"/>
  </r>
  <r>
    <x v="0"/>
    <x v="20"/>
    <x v="33"/>
    <x v="20"/>
  </r>
  <r>
    <x v="0"/>
    <x v="20"/>
    <x v="33"/>
    <x v="20"/>
  </r>
  <r>
    <x v="0"/>
    <x v="20"/>
    <x v="33"/>
    <x v="20"/>
  </r>
  <r>
    <x v="0"/>
    <x v="20"/>
    <x v="40"/>
    <x v="20"/>
  </r>
  <r>
    <x v="0"/>
    <x v="20"/>
    <x v="33"/>
    <x v="20"/>
  </r>
  <r>
    <x v="0"/>
    <x v="20"/>
    <x v="38"/>
    <x v="20"/>
  </r>
  <r>
    <x v="0"/>
    <x v="20"/>
    <x v="37"/>
    <x v="20"/>
  </r>
  <r>
    <x v="0"/>
    <x v="20"/>
    <x v="33"/>
    <x v="20"/>
  </r>
  <r>
    <x v="0"/>
    <x v="20"/>
    <x v="37"/>
    <x v="20"/>
  </r>
  <r>
    <x v="0"/>
    <x v="20"/>
    <x v="33"/>
    <x v="20"/>
  </r>
  <r>
    <x v="0"/>
    <x v="20"/>
    <x v="33"/>
    <x v="20"/>
  </r>
  <r>
    <x v="0"/>
    <x v="20"/>
    <x v="40"/>
    <x v="20"/>
  </r>
  <r>
    <x v="0"/>
    <x v="20"/>
    <x v="40"/>
    <x v="20"/>
  </r>
  <r>
    <x v="0"/>
    <x v="20"/>
    <x v="43"/>
    <x v="20"/>
  </r>
  <r>
    <x v="0"/>
    <x v="20"/>
    <x v="38"/>
    <x v="20"/>
  </r>
  <r>
    <x v="0"/>
    <x v="20"/>
    <x v="33"/>
    <x v="20"/>
  </r>
  <r>
    <x v="0"/>
    <x v="20"/>
    <x v="38"/>
    <x v="20"/>
  </r>
  <r>
    <x v="0"/>
    <x v="20"/>
    <x v="33"/>
    <x v="20"/>
  </r>
  <r>
    <x v="0"/>
    <x v="20"/>
    <x v="33"/>
    <x v="20"/>
  </r>
  <r>
    <x v="0"/>
    <x v="20"/>
    <x v="38"/>
    <x v="20"/>
  </r>
  <r>
    <x v="0"/>
    <x v="20"/>
    <x v="38"/>
    <x v="20"/>
  </r>
  <r>
    <x v="0"/>
    <x v="20"/>
    <x v="38"/>
    <x v="20"/>
  </r>
  <r>
    <x v="0"/>
    <x v="20"/>
    <x v="33"/>
    <x v="20"/>
  </r>
  <r>
    <x v="0"/>
    <x v="20"/>
    <x v="38"/>
    <x v="20"/>
  </r>
  <r>
    <x v="0"/>
    <x v="20"/>
    <x v="43"/>
    <x v="20"/>
  </r>
  <r>
    <x v="0"/>
    <x v="20"/>
    <x v="38"/>
    <x v="20"/>
  </r>
  <r>
    <x v="0"/>
    <x v="20"/>
    <x v="33"/>
    <x v="20"/>
  </r>
  <r>
    <x v="0"/>
    <x v="20"/>
    <x v="38"/>
    <x v="20"/>
  </r>
  <r>
    <x v="0"/>
    <x v="20"/>
    <x v="38"/>
    <x v="20"/>
  </r>
  <r>
    <x v="0"/>
    <x v="20"/>
    <x v="38"/>
    <x v="20"/>
  </r>
  <r>
    <x v="0"/>
    <x v="20"/>
    <x v="38"/>
    <x v="20"/>
  </r>
  <r>
    <x v="0"/>
    <x v="20"/>
    <x v="43"/>
    <x v="20"/>
  </r>
  <r>
    <x v="0"/>
    <x v="20"/>
    <x v="34"/>
    <x v="20"/>
  </r>
  <r>
    <x v="0"/>
    <x v="20"/>
    <x v="38"/>
    <x v="20"/>
  </r>
  <r>
    <x v="0"/>
    <x v="20"/>
    <x v="38"/>
    <x v="20"/>
  </r>
  <r>
    <x v="0"/>
    <x v="21"/>
    <x v="45"/>
    <x v="21"/>
  </r>
  <r>
    <x v="1"/>
    <x v="22"/>
    <x v="46"/>
    <x v="22"/>
  </r>
  <r>
    <x v="0"/>
    <x v="23"/>
    <x v="47"/>
    <x v="23"/>
  </r>
  <r>
    <x v="0"/>
    <x v="23"/>
    <x v="47"/>
    <x v="23"/>
  </r>
  <r>
    <x v="0"/>
    <x v="23"/>
    <x v="47"/>
    <x v="23"/>
  </r>
  <r>
    <x v="0"/>
    <x v="24"/>
    <x v="48"/>
    <x v="24"/>
  </r>
  <r>
    <x v="0"/>
    <x v="24"/>
    <x v="48"/>
    <x v="24"/>
  </r>
  <r>
    <x v="0"/>
    <x v="24"/>
    <x v="48"/>
    <x v="24"/>
  </r>
  <r>
    <x v="0"/>
    <x v="24"/>
    <x v="49"/>
    <x v="24"/>
  </r>
  <r>
    <x v="0"/>
    <x v="24"/>
    <x v="48"/>
    <x v="24"/>
  </r>
  <r>
    <x v="0"/>
    <x v="24"/>
    <x v="48"/>
    <x v="24"/>
  </r>
  <r>
    <x v="0"/>
    <x v="24"/>
    <x v="49"/>
    <x v="24"/>
  </r>
  <r>
    <x v="0"/>
    <x v="24"/>
    <x v="49"/>
    <x v="24"/>
  </r>
  <r>
    <x v="0"/>
    <x v="25"/>
    <x v="50"/>
    <x v="25"/>
  </r>
  <r>
    <x v="1"/>
    <x v="26"/>
    <x v="51"/>
    <x v="26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1"/>
    <x v="27"/>
    <x v="52"/>
    <x v="27"/>
  </r>
  <r>
    <x v="0"/>
    <x v="28"/>
    <x v="53"/>
    <x v="28"/>
  </r>
  <r>
    <x v="0"/>
    <x v="29"/>
    <x v="54"/>
    <x v="29"/>
  </r>
  <r>
    <x v="0"/>
    <x v="29"/>
    <x v="54"/>
    <x v="29"/>
  </r>
  <r>
    <x v="0"/>
    <x v="30"/>
    <x v="55"/>
    <x v="30"/>
  </r>
  <r>
    <x v="0"/>
    <x v="30"/>
    <x v="55"/>
    <x v="30"/>
  </r>
  <r>
    <x v="0"/>
    <x v="30"/>
    <x v="55"/>
    <x v="30"/>
  </r>
  <r>
    <x v="0"/>
    <x v="31"/>
    <x v="56"/>
    <x v="31"/>
  </r>
  <r>
    <x v="0"/>
    <x v="31"/>
    <x v="57"/>
    <x v="31"/>
  </r>
  <r>
    <x v="0"/>
    <x v="31"/>
    <x v="56"/>
    <x v="31"/>
  </r>
  <r>
    <x v="0"/>
    <x v="31"/>
    <x v="57"/>
    <x v="31"/>
  </r>
  <r>
    <x v="0"/>
    <x v="31"/>
    <x v="57"/>
    <x v="31"/>
  </r>
  <r>
    <x v="0"/>
    <x v="31"/>
    <x v="58"/>
    <x v="31"/>
  </r>
  <r>
    <x v="4"/>
    <x v="32"/>
    <x v="59"/>
    <x v="32"/>
  </r>
  <r>
    <x v="1"/>
    <x v="33"/>
    <x v="60"/>
    <x v="33"/>
  </r>
  <r>
    <x v="1"/>
    <x v="33"/>
    <x v="60"/>
    <x v="33"/>
  </r>
  <r>
    <x v="1"/>
    <x v="33"/>
    <x v="60"/>
    <x v="33"/>
  </r>
  <r>
    <x v="1"/>
    <x v="33"/>
    <x v="60"/>
    <x v="33"/>
  </r>
  <r>
    <x v="1"/>
    <x v="33"/>
    <x v="60"/>
    <x v="33"/>
  </r>
  <r>
    <x v="1"/>
    <x v="33"/>
    <x v="60"/>
    <x v="33"/>
  </r>
  <r>
    <x v="1"/>
    <x v="33"/>
    <x v="60"/>
    <x v="33"/>
  </r>
  <r>
    <x v="1"/>
    <x v="33"/>
    <x v="60"/>
    <x v="33"/>
  </r>
  <r>
    <x v="1"/>
    <x v="33"/>
    <x v="60"/>
    <x v="33"/>
  </r>
  <r>
    <x v="1"/>
    <x v="34"/>
    <x v="61"/>
    <x v="34"/>
  </r>
  <r>
    <x v="1"/>
    <x v="24"/>
    <x v="62"/>
    <x v="35"/>
  </r>
  <r>
    <x v="1"/>
    <x v="24"/>
    <x v="63"/>
    <x v="35"/>
  </r>
  <r>
    <x v="1"/>
    <x v="24"/>
    <x v="63"/>
    <x v="35"/>
  </r>
  <r>
    <x v="1"/>
    <x v="24"/>
    <x v="64"/>
    <x v="35"/>
  </r>
  <r>
    <x v="0"/>
    <x v="35"/>
    <x v="65"/>
    <x v="36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8"/>
    <x v="37"/>
  </r>
  <r>
    <x v="0"/>
    <x v="36"/>
    <x v="68"/>
    <x v="37"/>
  </r>
  <r>
    <x v="0"/>
    <x v="36"/>
    <x v="67"/>
    <x v="37"/>
  </r>
  <r>
    <x v="0"/>
    <x v="36"/>
    <x v="66"/>
    <x v="37"/>
  </r>
  <r>
    <x v="0"/>
    <x v="36"/>
    <x v="68"/>
    <x v="37"/>
  </r>
  <r>
    <x v="0"/>
    <x v="36"/>
    <x v="66"/>
    <x v="37"/>
  </r>
  <r>
    <x v="0"/>
    <x v="36"/>
    <x v="68"/>
    <x v="37"/>
  </r>
  <r>
    <x v="0"/>
    <x v="36"/>
    <x v="68"/>
    <x v="37"/>
  </r>
  <r>
    <x v="0"/>
    <x v="36"/>
    <x v="67"/>
    <x v="37"/>
  </r>
  <r>
    <x v="0"/>
    <x v="36"/>
    <x v="67"/>
    <x v="37"/>
  </r>
  <r>
    <x v="0"/>
    <x v="36"/>
    <x v="67"/>
    <x v="37"/>
  </r>
  <r>
    <x v="0"/>
    <x v="36"/>
    <x v="66"/>
    <x v="37"/>
  </r>
  <r>
    <x v="0"/>
    <x v="36"/>
    <x v="68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6"/>
    <x v="37"/>
  </r>
  <r>
    <x v="0"/>
    <x v="36"/>
    <x v="67"/>
    <x v="37"/>
  </r>
  <r>
    <x v="0"/>
    <x v="36"/>
    <x v="68"/>
    <x v="37"/>
  </r>
  <r>
    <x v="0"/>
    <x v="36"/>
    <x v="68"/>
    <x v="37"/>
  </r>
  <r>
    <x v="0"/>
    <x v="36"/>
    <x v="66"/>
    <x v="37"/>
  </r>
  <r>
    <x v="0"/>
    <x v="36"/>
    <x v="67"/>
    <x v="37"/>
  </r>
  <r>
    <x v="0"/>
    <x v="36"/>
    <x v="66"/>
    <x v="37"/>
  </r>
  <r>
    <x v="0"/>
    <x v="36"/>
    <x v="67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8"/>
    <x v="37"/>
  </r>
  <r>
    <x v="0"/>
    <x v="36"/>
    <x v="66"/>
    <x v="37"/>
  </r>
  <r>
    <x v="0"/>
    <x v="36"/>
    <x v="68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7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8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6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8"/>
    <x v="37"/>
  </r>
  <r>
    <x v="0"/>
    <x v="36"/>
    <x v="67"/>
    <x v="37"/>
  </r>
  <r>
    <x v="0"/>
    <x v="36"/>
    <x v="67"/>
    <x v="37"/>
  </r>
  <r>
    <x v="0"/>
    <x v="36"/>
    <x v="66"/>
    <x v="37"/>
  </r>
  <r>
    <x v="0"/>
    <x v="36"/>
    <x v="67"/>
    <x v="37"/>
  </r>
  <r>
    <x v="0"/>
    <x v="36"/>
    <x v="67"/>
    <x v="37"/>
  </r>
  <r>
    <x v="0"/>
    <x v="36"/>
    <x v="67"/>
    <x v="37"/>
  </r>
  <r>
    <x v="0"/>
    <x v="36"/>
    <x v="68"/>
    <x v="37"/>
  </r>
  <r>
    <x v="0"/>
    <x v="36"/>
    <x v="66"/>
    <x v="37"/>
  </r>
  <r>
    <x v="0"/>
    <x v="36"/>
    <x v="67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7"/>
    <x v="37"/>
  </r>
  <r>
    <x v="0"/>
    <x v="36"/>
    <x v="66"/>
    <x v="37"/>
  </r>
  <r>
    <x v="0"/>
    <x v="36"/>
    <x v="67"/>
    <x v="37"/>
  </r>
  <r>
    <x v="0"/>
    <x v="36"/>
    <x v="68"/>
    <x v="37"/>
  </r>
  <r>
    <x v="0"/>
    <x v="36"/>
    <x v="67"/>
    <x v="37"/>
  </r>
  <r>
    <x v="0"/>
    <x v="36"/>
    <x v="67"/>
    <x v="37"/>
  </r>
  <r>
    <x v="0"/>
    <x v="36"/>
    <x v="67"/>
    <x v="37"/>
  </r>
  <r>
    <x v="0"/>
    <x v="36"/>
    <x v="67"/>
    <x v="37"/>
  </r>
  <r>
    <x v="0"/>
    <x v="36"/>
    <x v="67"/>
    <x v="37"/>
  </r>
  <r>
    <x v="0"/>
    <x v="36"/>
    <x v="66"/>
    <x v="37"/>
  </r>
  <r>
    <x v="0"/>
    <x v="36"/>
    <x v="68"/>
    <x v="37"/>
  </r>
  <r>
    <x v="0"/>
    <x v="36"/>
    <x v="68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8"/>
    <x v="37"/>
  </r>
  <r>
    <x v="0"/>
    <x v="36"/>
    <x v="66"/>
    <x v="37"/>
  </r>
  <r>
    <x v="0"/>
    <x v="36"/>
    <x v="66"/>
    <x v="37"/>
  </r>
  <r>
    <x v="0"/>
    <x v="36"/>
    <x v="68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6"/>
    <x v="37"/>
  </r>
  <r>
    <x v="0"/>
    <x v="36"/>
    <x v="68"/>
    <x v="37"/>
  </r>
  <r>
    <x v="0"/>
    <x v="36"/>
    <x v="66"/>
    <x v="37"/>
  </r>
  <r>
    <x v="0"/>
    <x v="36"/>
    <x v="66"/>
    <x v="37"/>
  </r>
  <r>
    <x v="0"/>
    <x v="36"/>
    <x v="67"/>
    <x v="37"/>
  </r>
  <r>
    <x v="0"/>
    <x v="36"/>
    <x v="66"/>
    <x v="37"/>
  </r>
  <r>
    <x v="0"/>
    <x v="36"/>
    <x v="66"/>
    <x v="37"/>
  </r>
  <r>
    <x v="0"/>
    <x v="36"/>
    <x v="68"/>
    <x v="37"/>
  </r>
  <r>
    <x v="0"/>
    <x v="36"/>
    <x v="66"/>
    <x v="37"/>
  </r>
  <r>
    <x v="0"/>
    <x v="36"/>
    <x v="66"/>
    <x v="37"/>
  </r>
  <r>
    <x v="0"/>
    <x v="36"/>
    <x v="68"/>
    <x v="37"/>
  </r>
  <r>
    <x v="0"/>
    <x v="36"/>
    <x v="67"/>
    <x v="37"/>
  </r>
  <r>
    <x v="0"/>
    <x v="36"/>
    <x v="66"/>
    <x v="37"/>
  </r>
  <r>
    <x v="0"/>
    <x v="36"/>
    <x v="68"/>
    <x v="37"/>
  </r>
  <r>
    <x v="0"/>
    <x v="36"/>
    <x v="66"/>
    <x v="37"/>
  </r>
  <r>
    <x v="0"/>
    <x v="36"/>
    <x v="67"/>
    <x v="37"/>
  </r>
  <r>
    <x v="0"/>
    <x v="36"/>
    <x v="67"/>
    <x v="37"/>
  </r>
  <r>
    <x v="0"/>
    <x v="36"/>
    <x v="66"/>
    <x v="37"/>
  </r>
  <r>
    <x v="0"/>
    <x v="36"/>
    <x v="68"/>
    <x v="37"/>
  </r>
  <r>
    <x v="0"/>
    <x v="36"/>
    <x v="68"/>
    <x v="37"/>
  </r>
  <r>
    <x v="0"/>
    <x v="36"/>
    <x v="66"/>
    <x v="37"/>
  </r>
  <r>
    <x v="0"/>
    <x v="36"/>
    <x v="66"/>
    <x v="37"/>
  </r>
  <r>
    <x v="1"/>
    <x v="37"/>
    <x v="69"/>
    <x v="38"/>
  </r>
  <r>
    <x v="1"/>
    <x v="37"/>
    <x v="69"/>
    <x v="38"/>
  </r>
  <r>
    <x v="1"/>
    <x v="37"/>
    <x v="69"/>
    <x v="38"/>
  </r>
  <r>
    <x v="1"/>
    <x v="37"/>
    <x v="70"/>
    <x v="38"/>
  </r>
  <r>
    <x v="1"/>
    <x v="37"/>
    <x v="69"/>
    <x v="38"/>
  </r>
  <r>
    <x v="1"/>
    <x v="37"/>
    <x v="69"/>
    <x v="38"/>
  </r>
  <r>
    <x v="1"/>
    <x v="37"/>
    <x v="70"/>
    <x v="38"/>
  </r>
  <r>
    <x v="1"/>
    <x v="37"/>
    <x v="69"/>
    <x v="38"/>
  </r>
  <r>
    <x v="1"/>
    <x v="37"/>
    <x v="69"/>
    <x v="38"/>
  </r>
  <r>
    <x v="1"/>
    <x v="37"/>
    <x v="70"/>
    <x v="38"/>
  </r>
  <r>
    <x v="1"/>
    <x v="37"/>
    <x v="69"/>
    <x v="38"/>
  </r>
  <r>
    <x v="1"/>
    <x v="37"/>
    <x v="69"/>
    <x v="38"/>
  </r>
  <r>
    <x v="1"/>
    <x v="37"/>
    <x v="69"/>
    <x v="38"/>
  </r>
  <r>
    <x v="1"/>
    <x v="37"/>
    <x v="69"/>
    <x v="38"/>
  </r>
  <r>
    <x v="0"/>
    <x v="38"/>
    <x v="71"/>
    <x v="39"/>
  </r>
  <r>
    <x v="0"/>
    <x v="38"/>
    <x v="72"/>
    <x v="39"/>
  </r>
  <r>
    <x v="1"/>
    <x v="39"/>
    <x v="73"/>
    <x v="40"/>
  </r>
  <r>
    <x v="0"/>
    <x v="40"/>
    <x v="74"/>
    <x v="41"/>
  </r>
  <r>
    <x v="0"/>
    <x v="40"/>
    <x v="75"/>
    <x v="41"/>
  </r>
  <r>
    <x v="0"/>
    <x v="40"/>
    <x v="75"/>
    <x v="41"/>
  </r>
  <r>
    <x v="0"/>
    <x v="40"/>
    <x v="76"/>
    <x v="41"/>
  </r>
  <r>
    <x v="0"/>
    <x v="40"/>
    <x v="76"/>
    <x v="41"/>
  </r>
  <r>
    <x v="0"/>
    <x v="40"/>
    <x v="76"/>
    <x v="41"/>
  </r>
  <r>
    <x v="0"/>
    <x v="40"/>
    <x v="75"/>
    <x v="41"/>
  </r>
  <r>
    <x v="0"/>
    <x v="40"/>
    <x v="76"/>
    <x v="41"/>
  </r>
  <r>
    <x v="0"/>
    <x v="40"/>
    <x v="77"/>
    <x v="41"/>
  </r>
  <r>
    <x v="0"/>
    <x v="40"/>
    <x v="76"/>
    <x v="41"/>
  </r>
  <r>
    <x v="0"/>
    <x v="40"/>
    <x v="76"/>
    <x v="41"/>
  </r>
  <r>
    <x v="0"/>
    <x v="40"/>
    <x v="76"/>
    <x v="41"/>
  </r>
  <r>
    <x v="0"/>
    <x v="40"/>
    <x v="74"/>
    <x v="41"/>
  </r>
  <r>
    <x v="0"/>
    <x v="40"/>
    <x v="76"/>
    <x v="41"/>
  </r>
  <r>
    <x v="0"/>
    <x v="40"/>
    <x v="75"/>
    <x v="41"/>
  </r>
  <r>
    <x v="0"/>
    <x v="40"/>
    <x v="77"/>
    <x v="41"/>
  </r>
  <r>
    <x v="0"/>
    <x v="40"/>
    <x v="77"/>
    <x v="41"/>
  </r>
  <r>
    <x v="0"/>
    <x v="40"/>
    <x v="77"/>
    <x v="41"/>
  </r>
  <r>
    <x v="0"/>
    <x v="40"/>
    <x v="74"/>
    <x v="41"/>
  </r>
  <r>
    <x v="0"/>
    <x v="40"/>
    <x v="77"/>
    <x v="41"/>
  </r>
  <r>
    <x v="0"/>
    <x v="40"/>
    <x v="77"/>
    <x v="41"/>
  </r>
  <r>
    <x v="0"/>
    <x v="40"/>
    <x v="77"/>
    <x v="41"/>
  </r>
  <r>
    <x v="0"/>
    <x v="40"/>
    <x v="77"/>
    <x v="41"/>
  </r>
  <r>
    <x v="0"/>
    <x v="40"/>
    <x v="75"/>
    <x v="41"/>
  </r>
  <r>
    <x v="0"/>
    <x v="40"/>
    <x v="75"/>
    <x v="41"/>
  </r>
  <r>
    <x v="0"/>
    <x v="40"/>
    <x v="75"/>
    <x v="41"/>
  </r>
  <r>
    <x v="0"/>
    <x v="40"/>
    <x v="77"/>
    <x v="41"/>
  </r>
  <r>
    <x v="0"/>
    <x v="40"/>
    <x v="76"/>
    <x v="41"/>
  </r>
  <r>
    <x v="0"/>
    <x v="40"/>
    <x v="76"/>
    <x v="41"/>
  </r>
  <r>
    <x v="0"/>
    <x v="40"/>
    <x v="76"/>
    <x v="41"/>
  </r>
  <r>
    <x v="0"/>
    <x v="40"/>
    <x v="76"/>
    <x v="41"/>
  </r>
  <r>
    <x v="0"/>
    <x v="40"/>
    <x v="77"/>
    <x v="41"/>
  </r>
  <r>
    <x v="0"/>
    <x v="40"/>
    <x v="77"/>
    <x v="41"/>
  </r>
  <r>
    <x v="0"/>
    <x v="40"/>
    <x v="77"/>
    <x v="41"/>
  </r>
  <r>
    <x v="0"/>
    <x v="40"/>
    <x v="77"/>
    <x v="41"/>
  </r>
  <r>
    <x v="0"/>
    <x v="40"/>
    <x v="74"/>
    <x v="41"/>
  </r>
  <r>
    <x v="0"/>
    <x v="41"/>
    <x v="78"/>
    <x v="42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1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2"/>
    <x v="43"/>
  </r>
  <r>
    <x v="0"/>
    <x v="42"/>
    <x v="80"/>
    <x v="43"/>
  </r>
  <r>
    <x v="0"/>
    <x v="42"/>
    <x v="82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2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2"/>
    <x v="43"/>
  </r>
  <r>
    <x v="0"/>
    <x v="42"/>
    <x v="83"/>
    <x v="43"/>
  </r>
  <r>
    <x v="0"/>
    <x v="42"/>
    <x v="79"/>
    <x v="43"/>
  </r>
  <r>
    <x v="0"/>
    <x v="42"/>
    <x v="80"/>
    <x v="43"/>
  </r>
  <r>
    <x v="0"/>
    <x v="42"/>
    <x v="84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4"/>
    <x v="43"/>
  </r>
  <r>
    <x v="0"/>
    <x v="42"/>
    <x v="82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4"/>
    <x v="43"/>
  </r>
  <r>
    <x v="0"/>
    <x v="42"/>
    <x v="84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2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5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4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5"/>
    <x v="43"/>
  </r>
  <r>
    <x v="0"/>
    <x v="42"/>
    <x v="81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5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2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2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5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4"/>
    <x v="43"/>
  </r>
  <r>
    <x v="0"/>
    <x v="42"/>
    <x v="84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4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2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2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6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5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3"/>
    <x v="43"/>
  </r>
  <r>
    <x v="0"/>
    <x v="42"/>
    <x v="80"/>
    <x v="43"/>
  </r>
  <r>
    <x v="0"/>
    <x v="42"/>
    <x v="83"/>
    <x v="43"/>
  </r>
  <r>
    <x v="0"/>
    <x v="42"/>
    <x v="84"/>
    <x v="43"/>
  </r>
  <r>
    <x v="0"/>
    <x v="42"/>
    <x v="85"/>
    <x v="43"/>
  </r>
  <r>
    <x v="0"/>
    <x v="42"/>
    <x v="79"/>
    <x v="43"/>
  </r>
  <r>
    <x v="0"/>
    <x v="42"/>
    <x v="80"/>
    <x v="43"/>
  </r>
  <r>
    <x v="0"/>
    <x v="42"/>
    <x v="82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6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1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5"/>
    <x v="43"/>
  </r>
  <r>
    <x v="0"/>
    <x v="42"/>
    <x v="82"/>
    <x v="43"/>
  </r>
  <r>
    <x v="0"/>
    <x v="42"/>
    <x v="80"/>
    <x v="43"/>
  </r>
  <r>
    <x v="0"/>
    <x v="42"/>
    <x v="83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4"/>
    <x v="43"/>
  </r>
  <r>
    <x v="0"/>
    <x v="42"/>
    <x v="81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4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4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79"/>
    <x v="43"/>
  </r>
  <r>
    <x v="0"/>
    <x v="42"/>
    <x v="79"/>
    <x v="43"/>
  </r>
  <r>
    <x v="0"/>
    <x v="42"/>
    <x v="82"/>
    <x v="43"/>
  </r>
  <r>
    <x v="0"/>
    <x v="42"/>
    <x v="79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79"/>
    <x v="43"/>
  </r>
  <r>
    <x v="0"/>
    <x v="42"/>
    <x v="80"/>
    <x v="43"/>
  </r>
  <r>
    <x v="0"/>
    <x v="42"/>
    <x v="82"/>
    <x v="43"/>
  </r>
  <r>
    <x v="0"/>
    <x v="43"/>
    <x v="87"/>
    <x v="44"/>
  </r>
  <r>
    <x v="0"/>
    <x v="44"/>
    <x v="88"/>
    <x v="45"/>
  </r>
  <r>
    <x v="0"/>
    <x v="44"/>
    <x v="88"/>
    <x v="45"/>
  </r>
  <r>
    <x v="0"/>
    <x v="44"/>
    <x v="88"/>
    <x v="45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90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5"/>
    <x v="89"/>
    <x v="46"/>
  </r>
  <r>
    <x v="1"/>
    <x v="46"/>
    <x v="91"/>
    <x v="47"/>
  </r>
  <r>
    <x v="1"/>
    <x v="46"/>
    <x v="91"/>
    <x v="47"/>
  </r>
  <r>
    <x v="0"/>
    <x v="47"/>
    <x v="92"/>
    <x v="48"/>
  </r>
  <r>
    <x v="0"/>
    <x v="47"/>
    <x v="92"/>
    <x v="48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4"/>
    <x v="49"/>
  </r>
  <r>
    <x v="1"/>
    <x v="48"/>
    <x v="93"/>
    <x v="49"/>
  </r>
  <r>
    <x v="1"/>
    <x v="48"/>
    <x v="94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3"/>
    <x v="49"/>
  </r>
  <r>
    <x v="1"/>
    <x v="48"/>
    <x v="94"/>
    <x v="49"/>
  </r>
  <r>
    <x v="1"/>
    <x v="49"/>
    <x v="95"/>
    <x v="50"/>
  </r>
  <r>
    <x v="1"/>
    <x v="49"/>
    <x v="96"/>
    <x v="50"/>
  </r>
  <r>
    <x v="1"/>
    <x v="49"/>
    <x v="96"/>
    <x v="50"/>
  </r>
  <r>
    <x v="1"/>
    <x v="49"/>
    <x v="96"/>
    <x v="50"/>
  </r>
  <r>
    <x v="1"/>
    <x v="49"/>
    <x v="96"/>
    <x v="50"/>
  </r>
  <r>
    <x v="1"/>
    <x v="49"/>
    <x v="97"/>
    <x v="50"/>
  </r>
  <r>
    <x v="0"/>
    <x v="50"/>
    <x v="98"/>
    <x v="51"/>
  </r>
  <r>
    <x v="0"/>
    <x v="50"/>
    <x v="98"/>
    <x v="51"/>
  </r>
  <r>
    <x v="1"/>
    <x v="51"/>
    <x v="99"/>
    <x v="52"/>
  </r>
  <r>
    <x v="1"/>
    <x v="51"/>
    <x v="99"/>
    <x v="52"/>
  </r>
  <r>
    <x v="1"/>
    <x v="51"/>
    <x v="99"/>
    <x v="52"/>
  </r>
  <r>
    <x v="1"/>
    <x v="51"/>
    <x v="100"/>
    <x v="52"/>
  </r>
  <r>
    <x v="1"/>
    <x v="51"/>
    <x v="100"/>
    <x v="52"/>
  </r>
  <r>
    <x v="1"/>
    <x v="51"/>
    <x v="99"/>
    <x v="52"/>
  </r>
  <r>
    <x v="1"/>
    <x v="51"/>
    <x v="101"/>
    <x v="52"/>
  </r>
  <r>
    <x v="1"/>
    <x v="51"/>
    <x v="102"/>
    <x v="52"/>
  </r>
  <r>
    <x v="1"/>
    <x v="51"/>
    <x v="102"/>
    <x v="52"/>
  </r>
  <r>
    <x v="1"/>
    <x v="51"/>
    <x v="100"/>
    <x v="52"/>
  </r>
  <r>
    <x v="1"/>
    <x v="51"/>
    <x v="100"/>
    <x v="52"/>
  </r>
  <r>
    <x v="1"/>
    <x v="51"/>
    <x v="100"/>
    <x v="52"/>
  </r>
  <r>
    <x v="1"/>
    <x v="51"/>
    <x v="100"/>
    <x v="52"/>
  </r>
  <r>
    <x v="1"/>
    <x v="51"/>
    <x v="102"/>
    <x v="52"/>
  </r>
  <r>
    <x v="1"/>
    <x v="51"/>
    <x v="100"/>
    <x v="52"/>
  </r>
  <r>
    <x v="1"/>
    <x v="51"/>
    <x v="102"/>
    <x v="52"/>
  </r>
  <r>
    <x v="1"/>
    <x v="51"/>
    <x v="102"/>
    <x v="52"/>
  </r>
  <r>
    <x v="1"/>
    <x v="51"/>
    <x v="100"/>
    <x v="52"/>
  </r>
  <r>
    <x v="1"/>
    <x v="51"/>
    <x v="100"/>
    <x v="52"/>
  </r>
  <r>
    <x v="1"/>
    <x v="51"/>
    <x v="101"/>
    <x v="52"/>
  </r>
  <r>
    <x v="1"/>
    <x v="51"/>
    <x v="102"/>
    <x v="52"/>
  </r>
  <r>
    <x v="1"/>
    <x v="51"/>
    <x v="100"/>
    <x v="52"/>
  </r>
  <r>
    <x v="1"/>
    <x v="51"/>
    <x v="100"/>
    <x v="52"/>
  </r>
  <r>
    <x v="1"/>
    <x v="51"/>
    <x v="99"/>
    <x v="52"/>
  </r>
  <r>
    <x v="1"/>
    <x v="51"/>
    <x v="100"/>
    <x v="52"/>
  </r>
  <r>
    <x v="1"/>
    <x v="51"/>
    <x v="100"/>
    <x v="52"/>
  </r>
  <r>
    <x v="1"/>
    <x v="51"/>
    <x v="102"/>
    <x v="52"/>
  </r>
  <r>
    <x v="1"/>
    <x v="51"/>
    <x v="102"/>
    <x v="52"/>
  </r>
  <r>
    <x v="1"/>
    <x v="51"/>
    <x v="100"/>
    <x v="52"/>
  </r>
  <r>
    <x v="1"/>
    <x v="51"/>
    <x v="100"/>
    <x v="52"/>
  </r>
  <r>
    <x v="1"/>
    <x v="51"/>
    <x v="99"/>
    <x v="52"/>
  </r>
  <r>
    <x v="1"/>
    <x v="51"/>
    <x v="99"/>
    <x v="52"/>
  </r>
  <r>
    <x v="1"/>
    <x v="51"/>
    <x v="101"/>
    <x v="52"/>
  </r>
  <r>
    <x v="1"/>
    <x v="51"/>
    <x v="102"/>
    <x v="52"/>
  </r>
  <r>
    <x v="1"/>
    <x v="51"/>
    <x v="102"/>
    <x v="52"/>
  </r>
  <r>
    <x v="1"/>
    <x v="51"/>
    <x v="102"/>
    <x v="52"/>
  </r>
  <r>
    <x v="1"/>
    <x v="51"/>
    <x v="99"/>
    <x v="52"/>
  </r>
  <r>
    <x v="1"/>
    <x v="51"/>
    <x v="100"/>
    <x v="52"/>
  </r>
  <r>
    <x v="1"/>
    <x v="51"/>
    <x v="101"/>
    <x v="52"/>
  </r>
  <r>
    <x v="1"/>
    <x v="51"/>
    <x v="102"/>
    <x v="52"/>
  </r>
  <r>
    <x v="1"/>
    <x v="51"/>
    <x v="102"/>
    <x v="52"/>
  </r>
  <r>
    <x v="1"/>
    <x v="51"/>
    <x v="100"/>
    <x v="52"/>
  </r>
  <r>
    <x v="1"/>
    <x v="51"/>
    <x v="100"/>
    <x v="52"/>
  </r>
  <r>
    <x v="1"/>
    <x v="51"/>
    <x v="101"/>
    <x v="52"/>
  </r>
  <r>
    <x v="1"/>
    <x v="51"/>
    <x v="101"/>
    <x v="52"/>
  </r>
  <r>
    <x v="1"/>
    <x v="51"/>
    <x v="101"/>
    <x v="52"/>
  </r>
  <r>
    <x v="1"/>
    <x v="51"/>
    <x v="100"/>
    <x v="52"/>
  </r>
  <r>
    <x v="1"/>
    <x v="51"/>
    <x v="100"/>
    <x v="52"/>
  </r>
  <r>
    <x v="1"/>
    <x v="51"/>
    <x v="100"/>
    <x v="52"/>
  </r>
  <r>
    <x v="1"/>
    <x v="51"/>
    <x v="100"/>
    <x v="52"/>
  </r>
  <r>
    <x v="0"/>
    <x v="52"/>
    <x v="103"/>
    <x v="53"/>
  </r>
  <r>
    <x v="0"/>
    <x v="52"/>
    <x v="103"/>
    <x v="53"/>
  </r>
  <r>
    <x v="0"/>
    <x v="52"/>
    <x v="103"/>
    <x v="53"/>
  </r>
  <r>
    <x v="0"/>
    <x v="52"/>
    <x v="104"/>
    <x v="53"/>
  </r>
  <r>
    <x v="0"/>
    <x v="52"/>
    <x v="103"/>
    <x v="53"/>
  </r>
  <r>
    <x v="0"/>
    <x v="52"/>
    <x v="103"/>
    <x v="53"/>
  </r>
  <r>
    <x v="0"/>
    <x v="52"/>
    <x v="103"/>
    <x v="53"/>
  </r>
  <r>
    <x v="0"/>
    <x v="52"/>
    <x v="103"/>
    <x v="53"/>
  </r>
  <r>
    <x v="0"/>
    <x v="52"/>
    <x v="103"/>
    <x v="53"/>
  </r>
  <r>
    <x v="0"/>
    <x v="52"/>
    <x v="103"/>
    <x v="53"/>
  </r>
  <r>
    <x v="0"/>
    <x v="52"/>
    <x v="103"/>
    <x v="53"/>
  </r>
  <r>
    <x v="0"/>
    <x v="52"/>
    <x v="103"/>
    <x v="53"/>
  </r>
  <r>
    <x v="0"/>
    <x v="52"/>
    <x v="103"/>
    <x v="53"/>
  </r>
  <r>
    <x v="1"/>
    <x v="53"/>
    <x v="105"/>
    <x v="54"/>
  </r>
  <r>
    <x v="0"/>
    <x v="54"/>
    <x v="106"/>
    <x v="55"/>
  </r>
  <r>
    <x v="0"/>
    <x v="54"/>
    <x v="106"/>
    <x v="55"/>
  </r>
  <r>
    <x v="0"/>
    <x v="54"/>
    <x v="107"/>
    <x v="55"/>
  </r>
  <r>
    <x v="0"/>
    <x v="54"/>
    <x v="107"/>
    <x v="55"/>
  </r>
  <r>
    <x v="1"/>
    <x v="55"/>
    <x v="108"/>
    <x v="56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6"/>
    <x v="109"/>
    <x v="57"/>
  </r>
  <r>
    <x v="0"/>
    <x v="57"/>
    <x v="110"/>
    <x v="58"/>
  </r>
  <r>
    <x v="5"/>
    <x v="0"/>
    <x v="111"/>
    <x v="59"/>
  </r>
  <r>
    <x v="0"/>
    <x v="58"/>
    <x v="112"/>
    <x v="60"/>
  </r>
  <r>
    <x v="0"/>
    <x v="58"/>
    <x v="112"/>
    <x v="60"/>
  </r>
  <r>
    <x v="0"/>
    <x v="58"/>
    <x v="112"/>
    <x v="60"/>
  </r>
  <r>
    <x v="0"/>
    <x v="58"/>
    <x v="112"/>
    <x v="60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59"/>
    <x v="113"/>
    <x v="61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5"/>
    <x v="62"/>
  </r>
  <r>
    <x v="1"/>
    <x v="60"/>
    <x v="114"/>
    <x v="62"/>
  </r>
  <r>
    <x v="1"/>
    <x v="60"/>
    <x v="114"/>
    <x v="62"/>
  </r>
  <r>
    <x v="1"/>
    <x v="60"/>
    <x v="115"/>
    <x v="62"/>
  </r>
  <r>
    <x v="1"/>
    <x v="60"/>
    <x v="115"/>
    <x v="62"/>
  </r>
  <r>
    <x v="1"/>
    <x v="60"/>
    <x v="114"/>
    <x v="62"/>
  </r>
  <r>
    <x v="1"/>
    <x v="60"/>
    <x v="114"/>
    <x v="62"/>
  </r>
  <r>
    <x v="1"/>
    <x v="60"/>
    <x v="115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5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5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1"/>
    <x v="60"/>
    <x v="114"/>
    <x v="62"/>
  </r>
  <r>
    <x v="0"/>
    <x v="61"/>
    <x v="116"/>
    <x v="63"/>
  </r>
  <r>
    <x v="0"/>
    <x v="61"/>
    <x v="116"/>
    <x v="63"/>
  </r>
  <r>
    <x v="0"/>
    <x v="62"/>
    <x v="117"/>
    <x v="64"/>
  </r>
  <r>
    <x v="1"/>
    <x v="63"/>
    <x v="118"/>
    <x v="65"/>
  </r>
  <r>
    <x v="0"/>
    <x v="64"/>
    <x v="119"/>
    <x v="66"/>
  </r>
  <r>
    <x v="0"/>
    <x v="65"/>
    <x v="120"/>
    <x v="67"/>
  </r>
  <r>
    <x v="0"/>
    <x v="66"/>
    <x v="121"/>
    <x v="68"/>
  </r>
  <r>
    <x v="0"/>
    <x v="66"/>
    <x v="122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2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2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2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2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1"/>
    <x v="68"/>
  </r>
  <r>
    <x v="0"/>
    <x v="66"/>
    <x v="122"/>
    <x v="68"/>
  </r>
  <r>
    <x v="0"/>
    <x v="66"/>
    <x v="122"/>
    <x v="68"/>
  </r>
  <r>
    <x v="0"/>
    <x v="67"/>
    <x v="123"/>
    <x v="69"/>
  </r>
  <r>
    <x v="0"/>
    <x v="68"/>
    <x v="124"/>
    <x v="70"/>
  </r>
  <r>
    <x v="0"/>
    <x v="68"/>
    <x v="124"/>
    <x v="70"/>
  </r>
  <r>
    <x v="0"/>
    <x v="68"/>
    <x v="124"/>
    <x v="70"/>
  </r>
  <r>
    <x v="0"/>
    <x v="69"/>
    <x v="125"/>
    <x v="71"/>
  </r>
  <r>
    <x v="0"/>
    <x v="69"/>
    <x v="126"/>
    <x v="71"/>
  </r>
  <r>
    <x v="0"/>
    <x v="69"/>
    <x v="125"/>
    <x v="71"/>
  </r>
  <r>
    <x v="0"/>
    <x v="69"/>
    <x v="126"/>
    <x v="71"/>
  </r>
  <r>
    <x v="0"/>
    <x v="69"/>
    <x v="125"/>
    <x v="71"/>
  </r>
  <r>
    <x v="0"/>
    <x v="69"/>
    <x v="125"/>
    <x v="71"/>
  </r>
  <r>
    <x v="0"/>
    <x v="69"/>
    <x v="125"/>
    <x v="71"/>
  </r>
  <r>
    <x v="0"/>
    <x v="69"/>
    <x v="126"/>
    <x v="71"/>
  </r>
  <r>
    <x v="0"/>
    <x v="69"/>
    <x v="125"/>
    <x v="71"/>
  </r>
  <r>
    <x v="0"/>
    <x v="69"/>
    <x v="126"/>
    <x v="71"/>
  </r>
  <r>
    <x v="0"/>
    <x v="69"/>
    <x v="126"/>
    <x v="71"/>
  </r>
  <r>
    <x v="0"/>
    <x v="69"/>
    <x v="125"/>
    <x v="71"/>
  </r>
  <r>
    <x v="0"/>
    <x v="69"/>
    <x v="125"/>
    <x v="71"/>
  </r>
  <r>
    <x v="0"/>
    <x v="69"/>
    <x v="126"/>
    <x v="71"/>
  </r>
  <r>
    <x v="0"/>
    <x v="69"/>
    <x v="126"/>
    <x v="71"/>
  </r>
  <r>
    <x v="0"/>
    <x v="69"/>
    <x v="125"/>
    <x v="71"/>
  </r>
  <r>
    <x v="0"/>
    <x v="69"/>
    <x v="125"/>
    <x v="71"/>
  </r>
  <r>
    <x v="0"/>
    <x v="69"/>
    <x v="126"/>
    <x v="71"/>
  </r>
  <r>
    <x v="4"/>
    <x v="70"/>
    <x v="127"/>
    <x v="72"/>
  </r>
  <r>
    <x v="4"/>
    <x v="70"/>
    <x v="127"/>
    <x v="72"/>
  </r>
  <r>
    <x v="4"/>
    <x v="70"/>
    <x v="127"/>
    <x v="72"/>
  </r>
  <r>
    <x v="4"/>
    <x v="70"/>
    <x v="127"/>
    <x v="72"/>
  </r>
  <r>
    <x v="4"/>
    <x v="70"/>
    <x v="127"/>
    <x v="72"/>
  </r>
  <r>
    <x v="4"/>
    <x v="70"/>
    <x v="127"/>
    <x v="72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0"/>
    <x v="71"/>
    <x v="128"/>
    <x v="73"/>
  </r>
  <r>
    <x v="6"/>
    <x v="72"/>
    <x v="129"/>
    <x v="74"/>
  </r>
  <r>
    <x v="1"/>
    <x v="73"/>
    <x v="130"/>
    <x v="75"/>
  </r>
  <r>
    <x v="0"/>
    <x v="74"/>
    <x v="131"/>
    <x v="76"/>
  </r>
  <r>
    <x v="0"/>
    <x v="74"/>
    <x v="131"/>
    <x v="76"/>
  </r>
  <r>
    <x v="0"/>
    <x v="74"/>
    <x v="131"/>
    <x v="76"/>
  </r>
  <r>
    <x v="0"/>
    <x v="74"/>
    <x v="131"/>
    <x v="76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1"/>
    <x v="75"/>
    <x v="132"/>
    <x v="77"/>
  </r>
  <r>
    <x v="4"/>
    <x v="76"/>
    <x v="133"/>
    <x v="78"/>
  </r>
  <r>
    <x v="4"/>
    <x v="76"/>
    <x v="133"/>
    <x v="78"/>
  </r>
  <r>
    <x v="4"/>
    <x v="76"/>
    <x v="133"/>
    <x v="78"/>
  </r>
  <r>
    <x v="4"/>
    <x v="76"/>
    <x v="133"/>
    <x v="78"/>
  </r>
  <r>
    <x v="0"/>
    <x v="77"/>
    <x v="134"/>
    <x v="79"/>
  </r>
  <r>
    <x v="0"/>
    <x v="77"/>
    <x v="134"/>
    <x v="79"/>
  </r>
  <r>
    <x v="1"/>
    <x v="78"/>
    <x v="135"/>
    <x v="80"/>
  </r>
  <r>
    <x v="1"/>
    <x v="78"/>
    <x v="135"/>
    <x v="80"/>
  </r>
  <r>
    <x v="1"/>
    <x v="78"/>
    <x v="136"/>
    <x v="80"/>
  </r>
  <r>
    <x v="1"/>
    <x v="78"/>
    <x v="136"/>
    <x v="80"/>
  </r>
  <r>
    <x v="1"/>
    <x v="78"/>
    <x v="136"/>
    <x v="80"/>
  </r>
  <r>
    <x v="1"/>
    <x v="78"/>
    <x v="136"/>
    <x v="80"/>
  </r>
  <r>
    <x v="1"/>
    <x v="78"/>
    <x v="136"/>
    <x v="80"/>
  </r>
  <r>
    <x v="1"/>
    <x v="78"/>
    <x v="136"/>
    <x v="80"/>
  </r>
  <r>
    <x v="1"/>
    <x v="78"/>
    <x v="136"/>
    <x v="80"/>
  </r>
  <r>
    <x v="1"/>
    <x v="78"/>
    <x v="136"/>
    <x v="80"/>
  </r>
  <r>
    <x v="1"/>
    <x v="78"/>
    <x v="135"/>
    <x v="80"/>
  </r>
  <r>
    <x v="1"/>
    <x v="78"/>
    <x v="135"/>
    <x v="80"/>
  </r>
  <r>
    <x v="1"/>
    <x v="78"/>
    <x v="136"/>
    <x v="80"/>
  </r>
  <r>
    <x v="1"/>
    <x v="78"/>
    <x v="136"/>
    <x v="80"/>
  </r>
  <r>
    <x v="1"/>
    <x v="78"/>
    <x v="136"/>
    <x v="80"/>
  </r>
  <r>
    <x v="0"/>
    <x v="79"/>
    <x v="137"/>
    <x v="81"/>
  </r>
  <r>
    <x v="0"/>
    <x v="80"/>
    <x v="138"/>
    <x v="82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1"/>
    <x v="139"/>
    <x v="83"/>
  </r>
  <r>
    <x v="1"/>
    <x v="82"/>
    <x v="140"/>
    <x v="84"/>
  </r>
  <r>
    <x v="4"/>
    <x v="83"/>
    <x v="141"/>
    <x v="85"/>
  </r>
  <r>
    <x v="0"/>
    <x v="84"/>
    <x v="142"/>
    <x v="86"/>
  </r>
  <r>
    <x v="0"/>
    <x v="84"/>
    <x v="142"/>
    <x v="86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1"/>
    <x v="85"/>
    <x v="143"/>
    <x v="87"/>
  </r>
  <r>
    <x v="0"/>
    <x v="86"/>
    <x v="144"/>
    <x v="88"/>
  </r>
  <r>
    <x v="0"/>
    <x v="87"/>
    <x v="145"/>
    <x v="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4"/>
  </r>
  <r>
    <x v="4"/>
  </r>
  <r>
    <x v="4"/>
  </r>
  <r>
    <x v="4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4"/>
  </r>
  <r>
    <x v="4"/>
  </r>
  <r>
    <x v="4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5">
  <r>
    <s v="Smlouva - čerpání"/>
    <x v="0"/>
    <x v="0"/>
    <x v="0"/>
    <n v="597481"/>
  </r>
  <r>
    <s v="Smlouva - čerpání"/>
    <x v="0"/>
    <x v="0"/>
    <x v="1"/>
    <n v="597481"/>
  </r>
  <r>
    <s v="Vydán předběžný souhlas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Aktuálně v 1. části hodnoce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Aktuálně v 2. části hodnocení"/>
    <x v="0"/>
    <x v="0"/>
    <x v="1"/>
    <n v="597481"/>
  </r>
  <r>
    <s v="Vydán předběžný souhlas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Aktuálně v 1. části hodnocení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Aktuálně v 1. části hodnocení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dán předběžný souhlas"/>
    <x v="0"/>
    <x v="0"/>
    <x v="1"/>
    <n v="597481"/>
  </r>
  <r>
    <s v="Aktuálně v 1. části hodnocení"/>
    <x v="0"/>
    <x v="0"/>
    <x v="1"/>
    <n v="597481"/>
  </r>
  <r>
    <s v="Aktuálně v 1. části hodnocení"/>
    <x v="0"/>
    <x v="0"/>
    <x v="1"/>
    <n v="597481"/>
  </r>
  <r>
    <s v="Aktuálně v 1. části hodnocení"/>
    <x v="0"/>
    <x v="0"/>
    <x v="0"/>
    <n v="597481"/>
  </r>
  <r>
    <s v="Aktuálně v 1. části hodnocení"/>
    <x v="0"/>
    <x v="0"/>
    <x v="1"/>
    <n v="597481"/>
  </r>
  <r>
    <s v="Smlouva - čerpání"/>
    <x v="0"/>
    <x v="1"/>
    <x v="2"/>
    <n v="599051"/>
  </r>
  <r>
    <s v="Smlouva - čerpání"/>
    <x v="0"/>
    <x v="1"/>
    <x v="3"/>
    <n v="599051"/>
  </r>
  <r>
    <s v="Smlouva - čerpání"/>
    <x v="0"/>
    <x v="1"/>
    <x v="4"/>
    <n v="599051"/>
  </r>
  <r>
    <s v="Smlouva - čerpání"/>
    <x v="0"/>
    <x v="1"/>
    <x v="4"/>
    <n v="599051"/>
  </r>
  <r>
    <s v="Smlouva - čerpání"/>
    <x v="0"/>
    <x v="1"/>
    <x v="5"/>
    <n v="599051"/>
  </r>
  <r>
    <s v="Smlouva - čerpání"/>
    <x v="0"/>
    <x v="1"/>
    <x v="3"/>
    <n v="599051"/>
  </r>
  <r>
    <s v="Smlouva - čerpání"/>
    <x v="0"/>
    <x v="1"/>
    <x v="2"/>
    <n v="599051"/>
  </r>
  <r>
    <s v="Vyhodnoceno kladně - příprava smlouvy"/>
    <x v="0"/>
    <x v="1"/>
    <x v="3"/>
    <n v="599051"/>
  </r>
  <r>
    <s v="Smlouva - čerpání"/>
    <x v="0"/>
    <x v="1"/>
    <x v="4"/>
    <n v="599051"/>
  </r>
  <r>
    <s v="Smlouva - čerpání"/>
    <x v="0"/>
    <x v="1"/>
    <x v="4"/>
    <n v="599051"/>
  </r>
  <r>
    <s v="Smlouva - čerpání"/>
    <x v="0"/>
    <x v="1"/>
    <x v="5"/>
    <n v="599051"/>
  </r>
  <r>
    <s v="Smlouva - čerpání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Smlouva - čerpání"/>
    <x v="0"/>
    <x v="1"/>
    <x v="4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5"/>
    <n v="599051"/>
  </r>
  <r>
    <s v="Smlouva - čerpání"/>
    <x v="0"/>
    <x v="1"/>
    <x v="4"/>
    <n v="599051"/>
  </r>
  <r>
    <s v="Vyhodnoceno kladně - příprava smlouvy"/>
    <x v="0"/>
    <x v="1"/>
    <x v="2"/>
    <n v="599051"/>
  </r>
  <r>
    <s v="Smlouva - čerpání"/>
    <x v="0"/>
    <x v="1"/>
    <x v="2"/>
    <n v="599051"/>
  </r>
  <r>
    <s v="Smlouva - čerpání"/>
    <x v="0"/>
    <x v="1"/>
    <x v="5"/>
    <n v="599051"/>
  </r>
  <r>
    <s v="Vyhodnoceno kladně - příprava smlouvy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6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Smlouva - čerpání"/>
    <x v="0"/>
    <x v="1"/>
    <x v="5"/>
    <n v="599051"/>
  </r>
  <r>
    <s v="Smlouva - čerpání"/>
    <x v="0"/>
    <x v="1"/>
    <x v="5"/>
    <n v="599051"/>
  </r>
  <r>
    <s v="Vyhodnoceno kladně - příprava smlouvy"/>
    <x v="0"/>
    <x v="1"/>
    <x v="4"/>
    <n v="599051"/>
  </r>
  <r>
    <s v="Smlouva - čerpání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Smlouva - čerpání"/>
    <x v="0"/>
    <x v="1"/>
    <x v="2"/>
    <n v="599051"/>
  </r>
  <r>
    <s v="Smlouva - čerpání"/>
    <x v="0"/>
    <x v="1"/>
    <x v="5"/>
    <n v="599051"/>
  </r>
  <r>
    <s v="Smlouva - čerpání"/>
    <x v="0"/>
    <x v="1"/>
    <x v="3"/>
    <n v="599051"/>
  </r>
  <r>
    <s v="Aktuálně v 2. části hodnocení"/>
    <x v="0"/>
    <x v="1"/>
    <x v="6"/>
    <n v="599051"/>
  </r>
  <r>
    <s v="Smlouva - čerpání"/>
    <x v="0"/>
    <x v="1"/>
    <x v="4"/>
    <n v="599051"/>
  </r>
  <r>
    <s v="Vyhodnoceno kladně - příprava smlouvy"/>
    <x v="0"/>
    <x v="1"/>
    <x v="2"/>
    <n v="599051"/>
  </r>
  <r>
    <s v="Aktuálně v 1. části hodnocení"/>
    <x v="0"/>
    <x v="1"/>
    <x v="4"/>
    <n v="599051"/>
  </r>
  <r>
    <s v="Vyhodnoceno kladně - příprava smlouvy"/>
    <x v="0"/>
    <x v="1"/>
    <x v="5"/>
    <n v="599051"/>
  </r>
  <r>
    <s v="Smlouva - čerpání"/>
    <x v="0"/>
    <x v="1"/>
    <x v="2"/>
    <n v="599051"/>
  </r>
  <r>
    <s v="Vyhodnoceno kladně - příprava smlouvy"/>
    <x v="0"/>
    <x v="1"/>
    <x v="4"/>
    <n v="599051"/>
  </r>
  <r>
    <s v="Vydán předběžný souhlas"/>
    <x v="0"/>
    <x v="1"/>
    <x v="6"/>
    <n v="599051"/>
  </r>
  <r>
    <s v="Smlouva - čerpání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4"/>
    <n v="599051"/>
  </r>
  <r>
    <s v="Smlouva - čerpání"/>
    <x v="0"/>
    <x v="1"/>
    <x v="5"/>
    <n v="599051"/>
  </r>
  <r>
    <s v="Vyhodnoceno kladně - příprava smlouvy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Smlouva - čerpání"/>
    <x v="0"/>
    <x v="1"/>
    <x v="4"/>
    <n v="599051"/>
  </r>
  <r>
    <s v="Vyhodnoceno kladně - příprava smlouvy"/>
    <x v="0"/>
    <x v="1"/>
    <x v="2"/>
    <n v="599051"/>
  </r>
  <r>
    <s v="Vyhodnoceno kladně - příprava smlouvy"/>
    <x v="0"/>
    <x v="1"/>
    <x v="4"/>
    <n v="599051"/>
  </r>
  <r>
    <s v="Vyhodnoceno kladně - příprava smlouvy"/>
    <x v="0"/>
    <x v="1"/>
    <x v="2"/>
    <n v="599051"/>
  </r>
  <r>
    <s v="Vyhodnoceno kladně - příprava smlouvy"/>
    <x v="0"/>
    <x v="1"/>
    <x v="4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Aktuálně v 1. části hodnocení"/>
    <x v="0"/>
    <x v="1"/>
    <x v="2"/>
    <n v="599051"/>
  </r>
  <r>
    <s v="Vyhodnoceno kladně - příprava smlouvy"/>
    <x v="0"/>
    <x v="1"/>
    <x v="2"/>
    <n v="599051"/>
  </r>
  <r>
    <s v="Aktuálně v 1. části hodnocení"/>
    <x v="0"/>
    <x v="1"/>
    <x v="2"/>
    <n v="599051"/>
  </r>
  <r>
    <s v="Vydán předběžný souhlas"/>
    <x v="0"/>
    <x v="1"/>
    <x v="2"/>
    <n v="599051"/>
  </r>
  <r>
    <s v="Vydán předběžný souhlas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6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Aktuálně v 2. části hodnocení"/>
    <x v="0"/>
    <x v="1"/>
    <x v="5"/>
    <n v="599051"/>
  </r>
  <r>
    <s v="Aktuálně v 1. části hodnocení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Aktuálně v 1. části hodnocení"/>
    <x v="0"/>
    <x v="1"/>
    <x v="2"/>
    <n v="599051"/>
  </r>
  <r>
    <s v="Vydán předběžný souhlas"/>
    <x v="0"/>
    <x v="1"/>
    <x v="5"/>
    <n v="599051"/>
  </r>
  <r>
    <s v="Vydán předběžný souhlas"/>
    <x v="0"/>
    <x v="1"/>
    <x v="4"/>
    <n v="599051"/>
  </r>
  <r>
    <s v="Vyhodnoceno kladně - příprava smlouvy"/>
    <x v="0"/>
    <x v="1"/>
    <x v="6"/>
    <n v="599051"/>
  </r>
  <r>
    <s v="Aktuálně v 1. části hodnocení"/>
    <x v="0"/>
    <x v="1"/>
    <x v="4"/>
    <n v="599051"/>
  </r>
  <r>
    <s v="Vyhodnoceno kladně - příprava smlouvy"/>
    <x v="0"/>
    <x v="1"/>
    <x v="5"/>
    <n v="599051"/>
  </r>
  <r>
    <s v="Aktuálně v 2. části hodnocení"/>
    <x v="0"/>
    <x v="1"/>
    <x v="2"/>
    <n v="599051"/>
  </r>
  <r>
    <s v="Aktuálně v 1. části hodnocení"/>
    <x v="0"/>
    <x v="1"/>
    <x v="5"/>
    <n v="599051"/>
  </r>
  <r>
    <s v="Vydán předběžný souhlas"/>
    <x v="0"/>
    <x v="1"/>
    <x v="5"/>
    <n v="599051"/>
  </r>
  <r>
    <s v="Aktuálně v 2. části hodnocení"/>
    <x v="0"/>
    <x v="1"/>
    <x v="2"/>
    <n v="599051"/>
  </r>
  <r>
    <s v="Aktuálně v 1. části hodnocení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5"/>
    <n v="599051"/>
  </r>
  <r>
    <s v="Aktuálně v 1. části hodnocení"/>
    <x v="0"/>
    <x v="1"/>
    <x v="5"/>
    <n v="599051"/>
  </r>
  <r>
    <s v="Aktuálně v 1. části hodnocení"/>
    <x v="0"/>
    <x v="1"/>
    <x v="4"/>
    <n v="599051"/>
  </r>
  <r>
    <s v="Aktuálně v 1. části hodnocení"/>
    <x v="0"/>
    <x v="1"/>
    <x v="5"/>
    <n v="599051"/>
  </r>
  <r>
    <s v="Aktuálně v 1. části hodnocení"/>
    <x v="0"/>
    <x v="1"/>
    <x v="5"/>
    <n v="599051"/>
  </r>
  <r>
    <s v="Aktuálně v 1. části hodnocení"/>
    <x v="0"/>
    <x v="1"/>
    <x v="4"/>
    <n v="599051"/>
  </r>
  <r>
    <s v="Vydán předběžný souhlas"/>
    <x v="0"/>
    <x v="1"/>
    <x v="2"/>
    <n v="599051"/>
  </r>
  <r>
    <s v="Aktuálně v 1. části hodnocení"/>
    <x v="0"/>
    <x v="1"/>
    <x v="4"/>
    <n v="599051"/>
  </r>
  <r>
    <s v="Aktuálně v 1. části hodnocení"/>
    <x v="0"/>
    <x v="1"/>
    <x v="4"/>
    <n v="599051"/>
  </r>
  <r>
    <s v="Aktuálně v 1. části hodnocení"/>
    <x v="0"/>
    <x v="1"/>
    <x v="2"/>
    <n v="599051"/>
  </r>
  <r>
    <s v="Aktuálně v 1. části hodnocení"/>
    <x v="0"/>
    <x v="1"/>
    <x v="4"/>
    <n v="599051"/>
  </r>
  <r>
    <s v="Aktuálně v 1. části hodnocení"/>
    <x v="0"/>
    <x v="1"/>
    <x v="7"/>
    <n v="599051"/>
  </r>
  <r>
    <s v="Aktuálně v 1. části hodnocení"/>
    <x v="0"/>
    <x v="1"/>
    <x v="4"/>
    <n v="599051"/>
  </r>
  <r>
    <s v="Aktuálně v 1. části hodnocení"/>
    <x v="0"/>
    <x v="1"/>
    <x v="4"/>
    <n v="599051"/>
  </r>
  <r>
    <s v="Aktuálně v 1. části hodnocení"/>
    <x v="0"/>
    <x v="1"/>
    <x v="4"/>
    <n v="599051"/>
  </r>
  <r>
    <s v="Aktuálně v 1. části hodnocení"/>
    <x v="0"/>
    <x v="1"/>
    <x v="2"/>
    <n v="599051"/>
  </r>
  <r>
    <s v="Aktuálně v 1. části hodnocení"/>
    <x v="0"/>
    <x v="1"/>
    <x v="4"/>
    <n v="599051"/>
  </r>
  <r>
    <s v="Aktuálně v 1. části hodnocení"/>
    <x v="0"/>
    <x v="1"/>
    <x v="6"/>
    <n v="599051"/>
  </r>
  <r>
    <s v="Aktuálně v 1. části hodnocení"/>
    <x v="0"/>
    <x v="1"/>
    <x v="5"/>
    <n v="599051"/>
  </r>
  <r>
    <s v="Aktuálně v 1. části hodnocení"/>
    <x v="0"/>
    <x v="1"/>
    <x v="5"/>
    <n v="599051"/>
  </r>
  <r>
    <s v="Aktuálně v 1. části hodnocení"/>
    <x v="0"/>
    <x v="1"/>
    <x v="4"/>
    <n v="599051"/>
  </r>
  <r>
    <s v="Aktuálně v 1. části hodnocení"/>
    <x v="0"/>
    <x v="1"/>
    <x v="5"/>
    <n v="599051"/>
  </r>
  <r>
    <s v="Aktuálně v 1. části hodnocení"/>
    <x v="0"/>
    <x v="1"/>
    <x v="5"/>
    <n v="599051"/>
  </r>
  <r>
    <s v="Vyhodnoceno kladně - příprava smlouvy"/>
    <x v="1"/>
    <x v="2"/>
    <x v="8"/>
    <n v="523917"/>
  </r>
  <r>
    <s v="Smlouva - čerpání"/>
    <x v="1"/>
    <x v="2"/>
    <x v="8"/>
    <n v="523917"/>
  </r>
  <r>
    <s v="Smlouva - čerpání"/>
    <x v="1"/>
    <x v="2"/>
    <x v="8"/>
    <n v="523917"/>
  </r>
  <r>
    <s v="Smlouva - čerpání"/>
    <x v="1"/>
    <x v="2"/>
    <x v="9"/>
    <n v="523917"/>
  </r>
  <r>
    <s v="Smlouva - čerpání"/>
    <x v="1"/>
    <x v="2"/>
    <x v="8"/>
    <n v="523917"/>
  </r>
  <r>
    <s v="Smlouva - čerpání"/>
    <x v="1"/>
    <x v="2"/>
    <x v="8"/>
    <n v="523917"/>
  </r>
  <r>
    <s v="Smlouva - čerpání"/>
    <x v="1"/>
    <x v="2"/>
    <x v="8"/>
    <n v="523917"/>
  </r>
  <r>
    <s v="Smlouva - čerpání"/>
    <x v="1"/>
    <x v="2"/>
    <x v="9"/>
    <n v="523917"/>
  </r>
  <r>
    <s v="Smlouva - čerpání"/>
    <x v="1"/>
    <x v="2"/>
    <x v="8"/>
    <n v="523917"/>
  </r>
  <r>
    <s v="Vyhodnoceno kladně - příprava smlouvy"/>
    <x v="1"/>
    <x v="2"/>
    <x v="9"/>
    <n v="523917"/>
  </r>
  <r>
    <s v="Smlouva - čerpání"/>
    <x v="1"/>
    <x v="2"/>
    <x v="9"/>
    <n v="523917"/>
  </r>
  <r>
    <s v="Vyhodnoceno kladně - příprava smlouvy"/>
    <x v="1"/>
    <x v="2"/>
    <x v="9"/>
    <n v="523917"/>
  </r>
  <r>
    <s v="Vydán předběžný souhlas"/>
    <x v="1"/>
    <x v="2"/>
    <x v="8"/>
    <n v="523917"/>
  </r>
  <r>
    <s v="Smlouva - čerpání"/>
    <x v="1"/>
    <x v="2"/>
    <x v="9"/>
    <n v="523917"/>
  </r>
  <r>
    <s v="Vyhodnoceno kladně - příprava smlouvy"/>
    <x v="1"/>
    <x v="2"/>
    <x v="8"/>
    <n v="523917"/>
  </r>
  <r>
    <s v="Vyhodnoceno kladně - příprava smlouvy"/>
    <x v="1"/>
    <x v="2"/>
    <x v="8"/>
    <n v="523917"/>
  </r>
  <r>
    <s v="Vydán předběžný souhlas"/>
    <x v="1"/>
    <x v="2"/>
    <x v="8"/>
    <n v="523917"/>
  </r>
  <r>
    <s v="Aktuálně v 1. části hodnocení"/>
    <x v="1"/>
    <x v="2"/>
    <x v="8"/>
    <n v="523917"/>
  </r>
  <r>
    <s v="Vyhodnoceno kladně - příprava smlouvy"/>
    <x v="1"/>
    <x v="2"/>
    <x v="8"/>
    <n v="523917"/>
  </r>
  <r>
    <s v="Vyhodnoceno kladně - příprava smlouvy"/>
    <x v="1"/>
    <x v="2"/>
    <x v="8"/>
    <n v="523917"/>
  </r>
  <r>
    <s v="Vydán předběžný souhlas"/>
    <x v="1"/>
    <x v="2"/>
    <x v="8"/>
    <n v="523917"/>
  </r>
  <r>
    <s v="Vydán předběžný souhlas"/>
    <x v="1"/>
    <x v="2"/>
    <x v="9"/>
    <n v="523917"/>
  </r>
  <r>
    <s v="Vyhodnoceno kladně - příprava smlouvy"/>
    <x v="1"/>
    <x v="2"/>
    <x v="9"/>
    <n v="523917"/>
  </r>
  <r>
    <s v="Vyhodnoceno kladně - příprava smlouvy"/>
    <x v="1"/>
    <x v="2"/>
    <x v="9"/>
    <n v="523917"/>
  </r>
  <r>
    <s v="Vyhodnoceno kladně - příprava smlouvy"/>
    <x v="1"/>
    <x v="2"/>
    <x v="9"/>
    <n v="523917"/>
  </r>
  <r>
    <s v="Vyhodnoceno kladně - příprava smlouvy"/>
    <x v="1"/>
    <x v="2"/>
    <x v="8"/>
    <n v="523917"/>
  </r>
  <r>
    <s v="Aktuálně v 1. části hodnocení"/>
    <x v="1"/>
    <x v="2"/>
    <x v="8"/>
    <n v="523917"/>
  </r>
  <r>
    <s v="Aktuálně v 1. části hodnocení"/>
    <x v="1"/>
    <x v="2"/>
    <x v="9"/>
    <n v="523917"/>
  </r>
  <r>
    <s v="Aktuálně v 1. části hodnocení"/>
    <x v="1"/>
    <x v="2"/>
    <x v="9"/>
    <n v="523917"/>
  </r>
  <r>
    <s v="Vyhodnoceno kladně - příprava smlouvy"/>
    <x v="0"/>
    <x v="3"/>
    <x v="10"/>
    <n v="598925"/>
  </r>
  <r>
    <s v="Vyhodnoceno kladně - příprava smlouvy"/>
    <x v="0"/>
    <x v="4"/>
    <x v="11"/>
    <n v="597210"/>
  </r>
  <r>
    <s v="Smlouva - čerpání"/>
    <x v="0"/>
    <x v="4"/>
    <x v="11"/>
    <n v="597210"/>
  </r>
  <r>
    <s v="Smlouva - čerpání"/>
    <x v="0"/>
    <x v="4"/>
    <x v="11"/>
    <n v="597210"/>
  </r>
  <r>
    <s v="Vyhodnoceno kladně - příprava smlouvy"/>
    <x v="0"/>
    <x v="4"/>
    <x v="12"/>
    <n v="597210"/>
  </r>
  <r>
    <s v="Smlouva - čerpání"/>
    <x v="0"/>
    <x v="4"/>
    <x v="11"/>
    <n v="597210"/>
  </r>
  <r>
    <s v="Aktuálně v 1. části hodnocení"/>
    <x v="0"/>
    <x v="4"/>
    <x v="11"/>
    <n v="597210"/>
  </r>
  <r>
    <s v="Smlouva - čerpání"/>
    <x v="0"/>
    <x v="4"/>
    <x v="11"/>
    <n v="597210"/>
  </r>
  <r>
    <s v="Smlouva - čerpání"/>
    <x v="0"/>
    <x v="4"/>
    <x v="11"/>
    <n v="597210"/>
  </r>
  <r>
    <s v="Smlouva - čerpání"/>
    <x v="0"/>
    <x v="4"/>
    <x v="11"/>
    <n v="597210"/>
  </r>
  <r>
    <s v="Smlouva - čerpání"/>
    <x v="0"/>
    <x v="4"/>
    <x v="11"/>
    <n v="597210"/>
  </r>
  <r>
    <s v="Vyhodnoceno kladně - příprava smlouvy"/>
    <x v="0"/>
    <x v="4"/>
    <x v="11"/>
    <n v="597210"/>
  </r>
  <r>
    <s v="Smlouva - čerpání"/>
    <x v="0"/>
    <x v="4"/>
    <x v="12"/>
    <n v="597210"/>
  </r>
  <r>
    <s v="Smlouva - čerpání"/>
    <x v="0"/>
    <x v="4"/>
    <x v="12"/>
    <n v="597210"/>
  </r>
  <r>
    <s v="Smlouva - čerpání"/>
    <x v="0"/>
    <x v="4"/>
    <x v="11"/>
    <n v="597210"/>
  </r>
  <r>
    <s v="Smlouva - čerpání"/>
    <x v="0"/>
    <x v="4"/>
    <x v="11"/>
    <n v="597210"/>
  </r>
  <r>
    <s v="Vyhodnoceno kladně - příprava smlouvy"/>
    <x v="0"/>
    <x v="4"/>
    <x v="12"/>
    <n v="597210"/>
  </r>
  <r>
    <s v="Vyhodnoceno kladně - příprava smlouvy"/>
    <x v="0"/>
    <x v="4"/>
    <x v="11"/>
    <n v="597210"/>
  </r>
  <r>
    <s v="Smlouva - čerpání"/>
    <x v="0"/>
    <x v="4"/>
    <x v="11"/>
    <n v="597210"/>
  </r>
  <r>
    <s v="Smlouva - čerpání"/>
    <x v="0"/>
    <x v="4"/>
    <x v="11"/>
    <n v="597210"/>
  </r>
  <r>
    <s v="Vyhodnoceno kladně - příprava smlouvy"/>
    <x v="0"/>
    <x v="4"/>
    <x v="11"/>
    <n v="597210"/>
  </r>
  <r>
    <s v="Vydán předběžný souhlas"/>
    <x v="0"/>
    <x v="4"/>
    <x v="12"/>
    <n v="597210"/>
  </r>
  <r>
    <s v="Vyhodnoceno kladně - příprava smlouvy"/>
    <x v="0"/>
    <x v="4"/>
    <x v="11"/>
    <n v="597210"/>
  </r>
  <r>
    <s v="Smlouva - čerpání"/>
    <x v="0"/>
    <x v="4"/>
    <x v="11"/>
    <n v="597210"/>
  </r>
  <r>
    <s v="Vyhodnoceno kladně - příprava smlouvy"/>
    <x v="0"/>
    <x v="4"/>
    <x v="11"/>
    <n v="597210"/>
  </r>
  <r>
    <s v="Aktuálně v 2. části hodnocení"/>
    <x v="0"/>
    <x v="4"/>
    <x v="11"/>
    <n v="597210"/>
  </r>
  <r>
    <s v="Smlouva - čerpání"/>
    <x v="0"/>
    <x v="4"/>
    <x v="11"/>
    <n v="597210"/>
  </r>
  <r>
    <s v="Vydán předběžný souhlas"/>
    <x v="0"/>
    <x v="4"/>
    <x v="11"/>
    <n v="597210"/>
  </r>
  <r>
    <s v="Vyhodnoceno kladně - příprava smlouvy"/>
    <x v="0"/>
    <x v="4"/>
    <x v="11"/>
    <n v="597210"/>
  </r>
  <r>
    <s v="Vydán předběžný souhlas"/>
    <x v="0"/>
    <x v="4"/>
    <x v="11"/>
    <n v="597210"/>
  </r>
  <r>
    <s v="Vyhodnoceno kladně - příprava smlouvy"/>
    <x v="0"/>
    <x v="4"/>
    <x v="11"/>
    <n v="597210"/>
  </r>
  <r>
    <s v="Smlouva - čerpání"/>
    <x v="0"/>
    <x v="4"/>
    <x v="11"/>
    <n v="597210"/>
  </r>
  <r>
    <s v="Vyhodnoceno kladně - příprava smlouvy"/>
    <x v="0"/>
    <x v="4"/>
    <x v="11"/>
    <n v="597210"/>
  </r>
  <r>
    <s v="Vyhodnoceno kladně - příprava smlouvy"/>
    <x v="0"/>
    <x v="4"/>
    <x v="11"/>
    <n v="597210"/>
  </r>
  <r>
    <s v="Smlouva - čerpání"/>
    <x v="0"/>
    <x v="4"/>
    <x v="11"/>
    <n v="597210"/>
  </r>
  <r>
    <s v="Vyhodnoceno kladně - příprava smlouvy"/>
    <x v="0"/>
    <x v="4"/>
    <x v="11"/>
    <n v="597210"/>
  </r>
  <r>
    <s v="Smlouva - čerpání"/>
    <x v="0"/>
    <x v="4"/>
    <x v="11"/>
    <n v="597210"/>
  </r>
  <r>
    <s v="Vyhodnoceno kladně - příprava smlouvy"/>
    <x v="0"/>
    <x v="4"/>
    <x v="12"/>
    <n v="597210"/>
  </r>
  <r>
    <s v="Vyhodnoceno kladně - příprava smlouvy"/>
    <x v="0"/>
    <x v="4"/>
    <x v="11"/>
    <n v="597210"/>
  </r>
  <r>
    <s v="Vyhodnoceno kladně - příprava smlouvy"/>
    <x v="0"/>
    <x v="4"/>
    <x v="11"/>
    <n v="597210"/>
  </r>
  <r>
    <s v="Vyhodnoceno kladně - příprava smlouvy"/>
    <x v="0"/>
    <x v="4"/>
    <x v="11"/>
    <n v="597210"/>
  </r>
  <r>
    <s v="Vyhodnoceno kladně - příprava smlouvy"/>
    <x v="0"/>
    <x v="4"/>
    <x v="11"/>
    <n v="597210"/>
  </r>
  <r>
    <s v="Vyhodnoceno kladně - příprava smlouvy"/>
    <x v="0"/>
    <x v="4"/>
    <x v="11"/>
    <n v="597210"/>
  </r>
  <r>
    <s v="Vyhodnoceno kladně - příprava smlouvy"/>
    <x v="0"/>
    <x v="4"/>
    <x v="11"/>
    <n v="597210"/>
  </r>
  <r>
    <s v="Vydán předběžný souhlas"/>
    <x v="0"/>
    <x v="4"/>
    <x v="11"/>
    <n v="597210"/>
  </r>
  <r>
    <s v="Vyhodnoceno kladně - příprava smlouvy"/>
    <x v="0"/>
    <x v="4"/>
    <x v="11"/>
    <n v="597210"/>
  </r>
  <r>
    <s v="Vyhodnoceno kladně - příprava smlouvy"/>
    <x v="0"/>
    <x v="4"/>
    <x v="11"/>
    <n v="597210"/>
  </r>
  <r>
    <s v="Vydán předběžný souhlas"/>
    <x v="0"/>
    <x v="4"/>
    <x v="11"/>
    <n v="597210"/>
  </r>
  <r>
    <s v="Vyhodnoceno kladně - příprava smlouvy"/>
    <x v="0"/>
    <x v="4"/>
    <x v="11"/>
    <n v="597210"/>
  </r>
  <r>
    <s v="Aktuálně v 1. části hodnocení"/>
    <x v="0"/>
    <x v="4"/>
    <x v="11"/>
    <n v="597210"/>
  </r>
  <r>
    <s v="Aktuálně v 2. části hodnocení"/>
    <x v="0"/>
    <x v="4"/>
    <x v="11"/>
    <n v="597210"/>
  </r>
  <r>
    <s v="Vyhodnoceno kladně - příprava smlouvy"/>
    <x v="0"/>
    <x v="4"/>
    <x v="11"/>
    <n v="597210"/>
  </r>
  <r>
    <s v="Vyhodnoceno kladně - příprava smlouvy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2"/>
    <n v="597210"/>
  </r>
  <r>
    <s v="Aktuálně v 1. části hodnocení"/>
    <x v="0"/>
    <x v="4"/>
    <x v="11"/>
    <n v="597210"/>
  </r>
  <r>
    <s v="Vydán předběžný souhlas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2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Aktuálně v 1. části hodnocení"/>
    <x v="0"/>
    <x v="4"/>
    <x v="11"/>
    <n v="597210"/>
  </r>
  <r>
    <s v="Vyhodnoceno kladně - příprava smlouvy"/>
    <x v="1"/>
    <x v="5"/>
    <x v="13"/>
    <n v="500496"/>
  </r>
  <r>
    <s v="Smlouva - čerpání"/>
    <x v="1"/>
    <x v="6"/>
    <x v="14"/>
    <n v="536385"/>
  </r>
  <r>
    <s v="Smlouva - čerpání"/>
    <x v="1"/>
    <x v="6"/>
    <x v="15"/>
    <n v="536385"/>
  </r>
  <r>
    <s v="Smlouva - čerpání"/>
    <x v="1"/>
    <x v="6"/>
    <x v="15"/>
    <n v="536385"/>
  </r>
  <r>
    <s v="Smlouva - čerpání"/>
    <x v="1"/>
    <x v="6"/>
    <x v="15"/>
    <n v="536385"/>
  </r>
  <r>
    <s v="Smlouva - čerpání"/>
    <x v="1"/>
    <x v="6"/>
    <x v="14"/>
    <n v="536385"/>
  </r>
  <r>
    <s v="Vyhodnoceno kladně - příprava smlouvy"/>
    <x v="1"/>
    <x v="6"/>
    <x v="14"/>
    <n v="536385"/>
  </r>
  <r>
    <s v="Smlouva - čerpání"/>
    <x v="1"/>
    <x v="6"/>
    <x v="15"/>
    <n v="536385"/>
  </r>
  <r>
    <s v="Vyhodnoceno kladně - příprava smlouvy"/>
    <x v="1"/>
    <x v="6"/>
    <x v="15"/>
    <n v="536385"/>
  </r>
  <r>
    <s v="Smlouva - čerpání"/>
    <x v="1"/>
    <x v="6"/>
    <x v="14"/>
    <n v="536385"/>
  </r>
  <r>
    <s v="Smlouva - čerpání"/>
    <x v="1"/>
    <x v="6"/>
    <x v="15"/>
    <n v="536385"/>
  </r>
  <r>
    <s v="Vydán předběžný souhlas"/>
    <x v="1"/>
    <x v="6"/>
    <x v="15"/>
    <n v="536385"/>
  </r>
  <r>
    <s v="Smlouva - čerpání"/>
    <x v="1"/>
    <x v="6"/>
    <x v="14"/>
    <n v="536385"/>
  </r>
  <r>
    <s v="Vydán předběžný souhlas"/>
    <x v="1"/>
    <x v="6"/>
    <x v="14"/>
    <n v="536385"/>
  </r>
  <r>
    <s v="Smlouva - čerpání"/>
    <x v="1"/>
    <x v="6"/>
    <x v="14"/>
    <n v="536385"/>
  </r>
  <r>
    <s v="Aktuálně v 2. části hodnocení"/>
    <x v="1"/>
    <x v="6"/>
    <x v="15"/>
    <n v="536385"/>
  </r>
  <r>
    <s v="Smlouva - čerpání"/>
    <x v="1"/>
    <x v="6"/>
    <x v="14"/>
    <n v="536385"/>
  </r>
  <r>
    <s v="Smlouva - čerpání"/>
    <x v="1"/>
    <x v="6"/>
    <x v="14"/>
    <n v="536385"/>
  </r>
  <r>
    <s v="Smlouva - čerpání"/>
    <x v="1"/>
    <x v="6"/>
    <x v="15"/>
    <n v="536385"/>
  </r>
  <r>
    <s v="Smlouva - čerpání"/>
    <x v="1"/>
    <x v="6"/>
    <x v="14"/>
    <n v="536385"/>
  </r>
  <r>
    <s v="Smlouva - čerpání"/>
    <x v="1"/>
    <x v="6"/>
    <x v="14"/>
    <n v="536385"/>
  </r>
  <r>
    <s v="Smlouva - čerpání"/>
    <x v="1"/>
    <x v="6"/>
    <x v="14"/>
    <n v="536385"/>
  </r>
  <r>
    <s v="Smlouva - čerpání"/>
    <x v="1"/>
    <x v="6"/>
    <x v="14"/>
    <n v="536385"/>
  </r>
  <r>
    <s v="Vyhodnoceno kladně - příprava smlouvy"/>
    <x v="1"/>
    <x v="6"/>
    <x v="14"/>
    <n v="536385"/>
  </r>
  <r>
    <s v="Smlouva - čerpání"/>
    <x v="1"/>
    <x v="6"/>
    <x v="14"/>
    <n v="536385"/>
  </r>
  <r>
    <s v="Smlouva - čerpání"/>
    <x v="1"/>
    <x v="6"/>
    <x v="14"/>
    <n v="536385"/>
  </r>
  <r>
    <s v="Smlouva - čerpání"/>
    <x v="1"/>
    <x v="6"/>
    <x v="14"/>
    <n v="536385"/>
  </r>
  <r>
    <s v="Vyhodnoceno kladně - příprava smlouvy"/>
    <x v="1"/>
    <x v="6"/>
    <x v="15"/>
    <n v="536385"/>
  </r>
  <r>
    <s v="Vydán předběžný souhlas"/>
    <x v="1"/>
    <x v="6"/>
    <x v="15"/>
    <n v="536385"/>
  </r>
  <r>
    <s v="Vyhodnoceno kladně - příprava smlouvy"/>
    <x v="1"/>
    <x v="6"/>
    <x v="15"/>
    <n v="536385"/>
  </r>
  <r>
    <s v="Aktuálně v 2. části hodnocení"/>
    <x v="1"/>
    <x v="6"/>
    <x v="15"/>
    <n v="536385"/>
  </r>
  <r>
    <s v="Smlouva - čerpání"/>
    <x v="1"/>
    <x v="6"/>
    <x v="14"/>
    <n v="536385"/>
  </r>
  <r>
    <s v="Vydán předběžný souhlas"/>
    <x v="1"/>
    <x v="6"/>
    <x v="16"/>
    <n v="536385"/>
  </r>
  <r>
    <s v="Vydán předběžný souhlas"/>
    <x v="1"/>
    <x v="6"/>
    <x v="15"/>
    <n v="536385"/>
  </r>
  <r>
    <s v="Smlouva - čerpání"/>
    <x v="1"/>
    <x v="6"/>
    <x v="14"/>
    <n v="536385"/>
  </r>
  <r>
    <s v="Vydán předběžný souhlas"/>
    <x v="1"/>
    <x v="6"/>
    <x v="14"/>
    <n v="536385"/>
  </r>
  <r>
    <s v="Vyhodnoceno kladně - příprava smlouvy"/>
    <x v="1"/>
    <x v="6"/>
    <x v="15"/>
    <n v="536385"/>
  </r>
  <r>
    <s v="Aktuálně v 1. části hodnocení"/>
    <x v="1"/>
    <x v="6"/>
    <x v="14"/>
    <n v="536385"/>
  </r>
  <r>
    <s v="Vyhodnoceno kladně - příprava smlouvy"/>
    <x v="1"/>
    <x v="6"/>
    <x v="15"/>
    <n v="536385"/>
  </r>
  <r>
    <s v="Vyhodnoceno kladně - příprava smlouvy"/>
    <x v="1"/>
    <x v="6"/>
    <x v="14"/>
    <n v="536385"/>
  </r>
  <r>
    <s v="Vyhodnoceno kladně - příprava smlouvy"/>
    <x v="1"/>
    <x v="6"/>
    <x v="15"/>
    <n v="536385"/>
  </r>
  <r>
    <s v="Vyhodnoceno kladně - příprava smlouvy"/>
    <x v="1"/>
    <x v="6"/>
    <x v="15"/>
    <n v="536385"/>
  </r>
  <r>
    <s v="Aktuálně v 2. části hodnocení"/>
    <x v="1"/>
    <x v="6"/>
    <x v="14"/>
    <n v="536385"/>
  </r>
  <r>
    <s v="Vyhodnoceno kladně - příprava smlouvy"/>
    <x v="1"/>
    <x v="6"/>
    <x v="14"/>
    <n v="536385"/>
  </r>
  <r>
    <s v="Aktuálně v 1. části hodnocení"/>
    <x v="1"/>
    <x v="6"/>
    <x v="15"/>
    <n v="536385"/>
  </r>
  <r>
    <s v="Aktuálně v 1. části hodnocení"/>
    <x v="1"/>
    <x v="6"/>
    <x v="15"/>
    <n v="536385"/>
  </r>
  <r>
    <s v="Aktuálně v 1. části hodnocení"/>
    <x v="1"/>
    <x v="6"/>
    <x v="14"/>
    <n v="536385"/>
  </r>
  <r>
    <s v="Aktuálně v 2. části hodnocení"/>
    <x v="1"/>
    <x v="6"/>
    <x v="15"/>
    <n v="536385"/>
  </r>
  <r>
    <s v="Vyhodnoceno kladně - příprava smlouvy"/>
    <x v="1"/>
    <x v="6"/>
    <x v="15"/>
    <n v="536385"/>
  </r>
  <r>
    <s v="Vydán předběžný souhlas"/>
    <x v="1"/>
    <x v="6"/>
    <x v="15"/>
    <n v="536385"/>
  </r>
  <r>
    <s v="Aktuálně v 1. části hodnocení"/>
    <x v="1"/>
    <x v="6"/>
    <x v="14"/>
    <n v="536385"/>
  </r>
  <r>
    <s v="Aktuálně v 1. části hodnocení"/>
    <x v="1"/>
    <x v="6"/>
    <x v="14"/>
    <n v="536385"/>
  </r>
  <r>
    <s v="Aktuálně v 1. části hodnocení"/>
    <x v="1"/>
    <x v="6"/>
    <x v="14"/>
    <n v="536385"/>
  </r>
  <r>
    <s v="Aktuálně v 1. části hodnocení"/>
    <x v="1"/>
    <x v="6"/>
    <x v="15"/>
    <n v="536385"/>
  </r>
  <r>
    <s v="Aktuálně v 1. části hodnocení"/>
    <x v="1"/>
    <x v="6"/>
    <x v="14"/>
    <n v="536385"/>
  </r>
  <r>
    <s v="Aktuálně v 1. části hodnocení"/>
    <x v="1"/>
    <x v="6"/>
    <x v="14"/>
    <n v="536385"/>
  </r>
  <r>
    <s v="Aktuálně v 1. části hodnocení"/>
    <x v="1"/>
    <x v="6"/>
    <x v="14"/>
    <n v="536385"/>
  </r>
  <r>
    <s v="Smlouva - čerpání"/>
    <x v="0"/>
    <x v="7"/>
    <x v="17"/>
    <n v="556858"/>
  </r>
  <r>
    <s v="Smlouva - čerpání"/>
    <x v="0"/>
    <x v="7"/>
    <x v="17"/>
    <n v="556858"/>
  </r>
  <r>
    <s v="Vyhodnoceno kladně - příprava smlouvy"/>
    <x v="0"/>
    <x v="7"/>
    <x v="17"/>
    <n v="556858"/>
  </r>
  <r>
    <s v="Aktuálně v 1. části hodnocení"/>
    <x v="0"/>
    <x v="7"/>
    <x v="17"/>
    <n v="556858"/>
  </r>
  <r>
    <s v="Smlouva - čerpání"/>
    <x v="0"/>
    <x v="8"/>
    <x v="18"/>
    <n v="597201"/>
  </r>
  <r>
    <s v="Smlouva - čerpání"/>
    <x v="0"/>
    <x v="8"/>
    <x v="18"/>
    <n v="597201"/>
  </r>
  <r>
    <s v="Vyhodnoceno kladně - příprava smlouvy"/>
    <x v="0"/>
    <x v="8"/>
    <x v="18"/>
    <n v="597201"/>
  </r>
  <r>
    <s v="Smlouva - čerpání"/>
    <x v="1"/>
    <x v="9"/>
    <x v="19"/>
    <n v="525804"/>
  </r>
  <r>
    <s v="Smlouva - čerpání"/>
    <x v="1"/>
    <x v="9"/>
    <x v="19"/>
    <n v="525804"/>
  </r>
  <r>
    <s v="Vydán předběžný souhlas"/>
    <x v="1"/>
    <x v="9"/>
    <x v="19"/>
    <n v="525804"/>
  </r>
  <r>
    <s v="Smlouva - čerpání"/>
    <x v="1"/>
    <x v="9"/>
    <x v="19"/>
    <n v="525804"/>
  </r>
  <r>
    <s v="Smlouva - čerpání"/>
    <x v="1"/>
    <x v="9"/>
    <x v="19"/>
    <n v="525804"/>
  </r>
  <r>
    <s v="Smlouva - čerpání"/>
    <x v="1"/>
    <x v="9"/>
    <x v="19"/>
    <n v="525804"/>
  </r>
  <r>
    <s v="Vyhodnoceno kladně - příprava smlouvy"/>
    <x v="1"/>
    <x v="9"/>
    <x v="20"/>
    <n v="525804"/>
  </r>
  <r>
    <s v="Aktuálně v 1. části hodnocení"/>
    <x v="1"/>
    <x v="9"/>
    <x v="19"/>
    <n v="525804"/>
  </r>
  <r>
    <s v="Vyhodnoceno kladně - příprava smlouvy"/>
    <x v="1"/>
    <x v="9"/>
    <x v="19"/>
    <n v="525804"/>
  </r>
  <r>
    <s v="Smlouva - čerpání"/>
    <x v="1"/>
    <x v="9"/>
    <x v="19"/>
    <n v="525804"/>
  </r>
  <r>
    <s v="Vyhodnoceno kladně - příprava smlouvy"/>
    <x v="1"/>
    <x v="9"/>
    <x v="19"/>
    <n v="525804"/>
  </r>
  <r>
    <s v="Vyhodnoceno kladně - příprava smlouvy"/>
    <x v="1"/>
    <x v="9"/>
    <x v="19"/>
    <n v="525804"/>
  </r>
  <r>
    <s v="Smlouva - čerpání"/>
    <x v="1"/>
    <x v="9"/>
    <x v="19"/>
    <n v="525804"/>
  </r>
  <r>
    <s v="Smlouva - čerpání"/>
    <x v="1"/>
    <x v="9"/>
    <x v="19"/>
    <n v="525804"/>
  </r>
  <r>
    <s v="Smlouva - čerpání"/>
    <x v="1"/>
    <x v="9"/>
    <x v="19"/>
    <n v="525804"/>
  </r>
  <r>
    <s v="Vydán předběžný souhlas"/>
    <x v="1"/>
    <x v="9"/>
    <x v="19"/>
    <n v="525804"/>
  </r>
  <r>
    <s v="Vyhodnoceno kladně - příprava smlouvy"/>
    <x v="1"/>
    <x v="9"/>
    <x v="19"/>
    <n v="525804"/>
  </r>
  <r>
    <s v="Smlouva - čerpání"/>
    <x v="1"/>
    <x v="9"/>
    <x v="19"/>
    <n v="525804"/>
  </r>
  <r>
    <s v="Smlouva - čerpání"/>
    <x v="1"/>
    <x v="9"/>
    <x v="19"/>
    <n v="525804"/>
  </r>
  <r>
    <s v="Smlouva - čerpání"/>
    <x v="1"/>
    <x v="9"/>
    <x v="19"/>
    <n v="525804"/>
  </r>
  <r>
    <s v="Vyhodnoceno kladně - příprava smlouvy"/>
    <x v="1"/>
    <x v="9"/>
    <x v="19"/>
    <n v="525804"/>
  </r>
  <r>
    <s v="Vyhodnoceno kladně - příprava smlouvy"/>
    <x v="1"/>
    <x v="9"/>
    <x v="19"/>
    <n v="525804"/>
  </r>
  <r>
    <s v="Smlouva - čerpání"/>
    <x v="1"/>
    <x v="9"/>
    <x v="19"/>
    <n v="525804"/>
  </r>
  <r>
    <s v="Vyhodnoceno kladně - příprava smlouvy"/>
    <x v="1"/>
    <x v="9"/>
    <x v="19"/>
    <n v="525804"/>
  </r>
  <r>
    <s v="Aktuálně v 1. části hodnocení"/>
    <x v="1"/>
    <x v="9"/>
    <x v="19"/>
    <n v="525804"/>
  </r>
  <r>
    <s v="Vyhodnoceno kladně - příprava smlouvy"/>
    <x v="1"/>
    <x v="9"/>
    <x v="19"/>
    <n v="525804"/>
  </r>
  <r>
    <s v="Aktuálně v 1. části hodnocení"/>
    <x v="1"/>
    <x v="9"/>
    <x v="21"/>
    <n v="525804"/>
  </r>
  <r>
    <s v="Vyhodnoceno kladně - příprava smlouvy"/>
    <x v="1"/>
    <x v="9"/>
    <x v="20"/>
    <n v="525804"/>
  </r>
  <r>
    <s v="Vydán předběžný souhlas"/>
    <x v="1"/>
    <x v="9"/>
    <x v="19"/>
    <n v="525804"/>
  </r>
  <r>
    <s v="Vyhodnoceno kladně - příprava smlouvy"/>
    <x v="1"/>
    <x v="9"/>
    <x v="19"/>
    <n v="525804"/>
  </r>
  <r>
    <s v="Vydán předběžný souhlas"/>
    <x v="1"/>
    <x v="9"/>
    <x v="19"/>
    <n v="525804"/>
  </r>
  <r>
    <s v="Aktuálně v 1. části hodnocení"/>
    <x v="1"/>
    <x v="9"/>
    <x v="19"/>
    <n v="525804"/>
  </r>
  <r>
    <s v="Aktuálně v 1. části hodnocení"/>
    <x v="1"/>
    <x v="9"/>
    <x v="19"/>
    <n v="525804"/>
  </r>
  <r>
    <s v="Aktuálně v 1. části hodnocení"/>
    <x v="1"/>
    <x v="9"/>
    <x v="20"/>
    <n v="525804"/>
  </r>
  <r>
    <s v="Aktuálně v 1. části hodnocení"/>
    <x v="1"/>
    <x v="9"/>
    <x v="19"/>
    <n v="525804"/>
  </r>
  <r>
    <s v="Vyhodnoceno kladně - příprava smlouvy"/>
    <x v="1"/>
    <x v="10"/>
    <x v="22"/>
    <n v="524891"/>
  </r>
  <r>
    <s v="Aktuálně v 1. části hodnocení"/>
    <x v="1"/>
    <x v="10"/>
    <x v="22"/>
    <n v="524891"/>
  </r>
  <r>
    <s v="Aktuálně v 1. části hodnocení"/>
    <x v="1"/>
    <x v="11"/>
    <x v="23"/>
    <n v="525227"/>
  </r>
  <r>
    <s v="Smlouva - čerpání"/>
    <x v="2"/>
    <x v="12"/>
    <x v="24"/>
    <n v="577839"/>
  </r>
  <r>
    <s v="Smlouva - čerpání"/>
    <x v="0"/>
    <x v="13"/>
    <x v="25"/>
    <n v="599247"/>
  </r>
  <r>
    <s v="Smlouva - čerpání"/>
    <x v="0"/>
    <x v="13"/>
    <x v="25"/>
    <n v="599247"/>
  </r>
  <r>
    <s v="Smlouva - čerpání"/>
    <x v="0"/>
    <x v="13"/>
    <x v="26"/>
    <n v="599247"/>
  </r>
  <r>
    <s v="Vyhodnoceno kladně - příprava smlouvy"/>
    <x v="0"/>
    <x v="13"/>
    <x v="27"/>
    <n v="599247"/>
  </r>
  <r>
    <s v="Vyhodnoceno kladně - příprava smlouvy"/>
    <x v="0"/>
    <x v="13"/>
    <x v="26"/>
    <n v="599247"/>
  </r>
  <r>
    <s v="Aktuálně v 1. části hodnocení"/>
    <x v="0"/>
    <x v="13"/>
    <x v="27"/>
    <n v="599247"/>
  </r>
  <r>
    <s v="Smlouva - čerpání"/>
    <x v="0"/>
    <x v="14"/>
    <x v="28"/>
    <n v="598933"/>
  </r>
  <r>
    <s v="Smlouva - čerpání"/>
    <x v="0"/>
    <x v="14"/>
    <x v="28"/>
    <n v="598933"/>
  </r>
  <r>
    <s v="Aktuálně v 1. části hodnocení"/>
    <x v="0"/>
    <x v="14"/>
    <x v="28"/>
    <n v="598933"/>
  </r>
  <r>
    <s v="Vyhodnoceno kladně - příprava smlouvy"/>
    <x v="0"/>
    <x v="14"/>
    <x v="28"/>
    <n v="598933"/>
  </r>
  <r>
    <s v="Vyhodnoceno kladně - příprava smlouvy"/>
    <x v="0"/>
    <x v="14"/>
    <x v="28"/>
    <n v="598933"/>
  </r>
  <r>
    <s v="Vyhodnoceno kladně - příprava smlouvy"/>
    <x v="0"/>
    <x v="14"/>
    <x v="28"/>
    <n v="598933"/>
  </r>
  <r>
    <s v="Aktuálně v 1. části hodnocení"/>
    <x v="0"/>
    <x v="14"/>
    <x v="28"/>
    <n v="598933"/>
  </r>
  <r>
    <s v="Aktuálně v 1. části hodnocení"/>
    <x v="0"/>
    <x v="15"/>
    <x v="29"/>
    <n v="506320"/>
  </r>
  <r>
    <s v="Aktuálně v 1. části hodnocení"/>
    <x v="0"/>
    <x v="15"/>
    <x v="30"/>
    <n v="506320"/>
  </r>
  <r>
    <s v="Aktuálně v 1. části hodnocení"/>
    <x v="0"/>
    <x v="16"/>
    <x v="31"/>
    <n v="597180"/>
  </r>
  <r>
    <s v="Aktuálně v 1. části hodnocení"/>
    <x v="3"/>
    <x v="17"/>
    <x v="32"/>
    <n v="546097"/>
  </r>
  <r>
    <s v="Aktuálně v 1. části hodnocení"/>
    <x v="0"/>
    <x v="18"/>
    <x v="33"/>
    <n v="598941"/>
  </r>
  <r>
    <s v="Aktuálně v 1. části hodnocení"/>
    <x v="0"/>
    <x v="19"/>
    <x v="34"/>
    <n v="551708"/>
  </r>
  <r>
    <s v="Smlouva - čerpání"/>
    <x v="0"/>
    <x v="20"/>
    <x v="35"/>
    <n v="569895"/>
  </r>
  <r>
    <s v="Smlouva - čerpání"/>
    <x v="0"/>
    <x v="21"/>
    <x v="36"/>
    <n v="554821"/>
  </r>
  <r>
    <s v="Smlouva - čerpání"/>
    <x v="0"/>
    <x v="21"/>
    <x v="37"/>
    <n v="554821"/>
  </r>
  <r>
    <s v="Smlouva - čerpání"/>
    <x v="0"/>
    <x v="21"/>
    <x v="38"/>
    <n v="554821"/>
  </r>
  <r>
    <s v="Smlouva - čerpání"/>
    <x v="0"/>
    <x v="21"/>
    <x v="36"/>
    <n v="554821"/>
  </r>
  <r>
    <s v="Vyhodnoceno kladně - příprava smlouvy"/>
    <x v="0"/>
    <x v="21"/>
    <x v="39"/>
    <n v="554821"/>
  </r>
  <r>
    <s v="Smlouva - čerpání"/>
    <x v="0"/>
    <x v="21"/>
    <x v="40"/>
    <n v="554821"/>
  </r>
  <r>
    <s v="Vydán předběžný souhlas"/>
    <x v="0"/>
    <x v="21"/>
    <x v="37"/>
    <n v="554821"/>
  </r>
  <r>
    <s v="Smlouva - čerpání"/>
    <x v="0"/>
    <x v="21"/>
    <x v="36"/>
    <n v="554821"/>
  </r>
  <r>
    <s v="Vyhodnoceno kladně - příprava smlouvy"/>
    <x v="0"/>
    <x v="21"/>
    <x v="41"/>
    <n v="554821"/>
  </r>
  <r>
    <s v="Smlouva - čerpání"/>
    <x v="0"/>
    <x v="21"/>
    <x v="42"/>
    <n v="554821"/>
  </r>
  <r>
    <s v="Vydán předběžný souhlas"/>
    <x v="0"/>
    <x v="21"/>
    <x v="38"/>
    <n v="554821"/>
  </r>
  <r>
    <s v="Smlouva - čerpání"/>
    <x v="0"/>
    <x v="21"/>
    <x v="43"/>
    <n v="554821"/>
  </r>
  <r>
    <s v="Smlouva - čerpání"/>
    <x v="0"/>
    <x v="21"/>
    <x v="42"/>
    <n v="554821"/>
  </r>
  <r>
    <s v="Smlouva - čerpání"/>
    <x v="0"/>
    <x v="21"/>
    <x v="43"/>
    <n v="554821"/>
  </r>
  <r>
    <s v="Smlouva - čerpání"/>
    <x v="0"/>
    <x v="21"/>
    <x v="43"/>
    <n v="554821"/>
  </r>
  <r>
    <s v="Smlouva - čerpání"/>
    <x v="0"/>
    <x v="21"/>
    <x v="36"/>
    <n v="554821"/>
  </r>
  <r>
    <s v="Vyhodnoceno kladně - příprava smlouvy"/>
    <x v="0"/>
    <x v="21"/>
    <x v="36"/>
    <n v="554821"/>
  </r>
  <r>
    <s v="Smlouva - čerpání"/>
    <x v="0"/>
    <x v="21"/>
    <x v="36"/>
    <n v="554821"/>
  </r>
  <r>
    <s v="Smlouva - čerpání"/>
    <x v="0"/>
    <x v="21"/>
    <x v="44"/>
    <n v="554821"/>
  </r>
  <r>
    <s v="Smlouva - čerpání"/>
    <x v="0"/>
    <x v="21"/>
    <x v="36"/>
    <n v="554821"/>
  </r>
  <r>
    <s v="Vyhodnoceno kladně - příprava smlouvy"/>
    <x v="0"/>
    <x v="21"/>
    <x v="45"/>
    <n v="554821"/>
  </r>
  <r>
    <s v="Smlouva - čerpání"/>
    <x v="0"/>
    <x v="21"/>
    <x v="43"/>
    <n v="554821"/>
  </r>
  <r>
    <s v="Aktuálně v 1. části hodnocení"/>
    <x v="0"/>
    <x v="21"/>
    <x v="36"/>
    <n v="554821"/>
  </r>
  <r>
    <s v="Vyhodnoceno kladně - příprava smlouvy"/>
    <x v="0"/>
    <x v="21"/>
    <x v="36"/>
    <n v="554821"/>
  </r>
  <r>
    <s v="Smlouva - čerpání"/>
    <x v="0"/>
    <x v="21"/>
    <x v="37"/>
    <n v="554821"/>
  </r>
  <r>
    <s v="Vyhodnoceno kladně - příprava smlouvy"/>
    <x v="0"/>
    <x v="21"/>
    <x v="36"/>
    <n v="554821"/>
  </r>
  <r>
    <s v="Smlouva - čerpání"/>
    <x v="0"/>
    <x v="21"/>
    <x v="36"/>
    <n v="554821"/>
  </r>
  <r>
    <s v="Smlouva - čerpání"/>
    <x v="0"/>
    <x v="21"/>
    <x v="36"/>
    <n v="554821"/>
  </r>
  <r>
    <s v="Smlouva - čerpání"/>
    <x v="0"/>
    <x v="21"/>
    <x v="42"/>
    <n v="554821"/>
  </r>
  <r>
    <s v="Vyhodnoceno kladně - příprava smlouvy"/>
    <x v="0"/>
    <x v="21"/>
    <x v="41"/>
    <n v="554821"/>
  </r>
  <r>
    <s v="Smlouva - čerpání"/>
    <x v="0"/>
    <x v="21"/>
    <x v="37"/>
    <n v="554821"/>
  </r>
  <r>
    <s v="Vyhodnoceno kladně - příprava smlouvy"/>
    <x v="0"/>
    <x v="21"/>
    <x v="45"/>
    <n v="554821"/>
  </r>
  <r>
    <s v="Vyhodnoceno kladně - příprava smlouvy"/>
    <x v="0"/>
    <x v="21"/>
    <x v="41"/>
    <n v="554821"/>
  </r>
  <r>
    <s v="Vyhodnoceno kladně - příprava smlouvy"/>
    <x v="0"/>
    <x v="21"/>
    <x v="42"/>
    <n v="554821"/>
  </r>
  <r>
    <s v="Smlouva - čerpání"/>
    <x v="0"/>
    <x v="21"/>
    <x v="43"/>
    <n v="554821"/>
  </r>
  <r>
    <s v="Aktuálně v 1. části hodnocení"/>
    <x v="0"/>
    <x v="21"/>
    <x v="36"/>
    <n v="554821"/>
  </r>
  <r>
    <s v="Vydán předběžný souhlas"/>
    <x v="0"/>
    <x v="21"/>
    <x v="41"/>
    <n v="554821"/>
  </r>
  <r>
    <s v="Vyhodnoceno kladně - příprava smlouvy"/>
    <x v="0"/>
    <x v="21"/>
    <x v="45"/>
    <n v="554821"/>
  </r>
  <r>
    <s v="Aktuálně v 1. části hodnocení"/>
    <x v="0"/>
    <x v="21"/>
    <x v="36"/>
    <n v="554821"/>
  </r>
  <r>
    <s v="Vyhodnoceno kladně - příprava smlouvy"/>
    <x v="0"/>
    <x v="21"/>
    <x v="45"/>
    <n v="554821"/>
  </r>
  <r>
    <s v="Vyhodnoceno kladně - příprava smlouvy"/>
    <x v="0"/>
    <x v="21"/>
    <x v="36"/>
    <n v="554821"/>
  </r>
  <r>
    <s v="Smlouva - čerpání"/>
    <x v="0"/>
    <x v="21"/>
    <x v="46"/>
    <n v="554821"/>
  </r>
  <r>
    <s v="Smlouva - čerpání"/>
    <x v="0"/>
    <x v="21"/>
    <x v="37"/>
    <n v="554821"/>
  </r>
  <r>
    <s v="Vyhodnoceno kladně - příprava smlouvy"/>
    <x v="0"/>
    <x v="21"/>
    <x v="43"/>
    <n v="554821"/>
  </r>
  <r>
    <s v="Vyhodnoceno kladně - příprava smlouvy"/>
    <x v="0"/>
    <x v="21"/>
    <x v="36"/>
    <n v="554821"/>
  </r>
  <r>
    <s v="Vyhodnoceno kladně - příprava smlouvy"/>
    <x v="0"/>
    <x v="21"/>
    <x v="43"/>
    <n v="554821"/>
  </r>
  <r>
    <s v="Vyhodnoceno kladně - příprava smlouvy"/>
    <x v="0"/>
    <x v="21"/>
    <x v="36"/>
    <n v="554821"/>
  </r>
  <r>
    <s v="Vyhodnoceno kladně - příprava smlouvy"/>
    <x v="0"/>
    <x v="21"/>
    <x v="36"/>
    <n v="554821"/>
  </r>
  <r>
    <s v="Aktuálně v 1. části hodnocení"/>
    <x v="0"/>
    <x v="21"/>
    <x v="47"/>
    <n v="554821"/>
  </r>
  <r>
    <s v="Vyhodnoceno kladně - příprava smlouvy"/>
    <x v="0"/>
    <x v="21"/>
    <x v="46"/>
    <n v="554821"/>
  </r>
  <r>
    <s v="Vydán předběžný souhlas"/>
    <x v="0"/>
    <x v="21"/>
    <x v="36"/>
    <n v="554821"/>
  </r>
  <r>
    <s v="Vyhodnoceno kladně - příprava smlouvy"/>
    <x v="0"/>
    <x v="21"/>
    <x v="36"/>
    <n v="554821"/>
  </r>
  <r>
    <s v="Vydán předběžný souhlas"/>
    <x v="0"/>
    <x v="21"/>
    <x v="43"/>
    <n v="554821"/>
  </r>
  <r>
    <s v="Vydán předběžný souhlas"/>
    <x v="0"/>
    <x v="21"/>
    <x v="41"/>
    <n v="554821"/>
  </r>
  <r>
    <s v="Vydán předběžný souhlas"/>
    <x v="0"/>
    <x v="21"/>
    <x v="36"/>
    <n v="554821"/>
  </r>
  <r>
    <s v="Aktuálně v 2. části hodnocení"/>
    <x v="0"/>
    <x v="21"/>
    <x v="40"/>
    <n v="554821"/>
  </r>
  <r>
    <s v="Vyhodnoceno kladně - příprava smlouvy"/>
    <x v="0"/>
    <x v="21"/>
    <x v="36"/>
    <n v="554821"/>
  </r>
  <r>
    <s v="Vyhodnoceno kladně - příprava smlouvy"/>
    <x v="0"/>
    <x v="21"/>
    <x v="36"/>
    <n v="554821"/>
  </r>
  <r>
    <s v="Vydán předběžný souhlas"/>
    <x v="0"/>
    <x v="21"/>
    <x v="46"/>
    <n v="554821"/>
  </r>
  <r>
    <s v="Vydán předběžný souhlas"/>
    <x v="0"/>
    <x v="21"/>
    <x v="43"/>
    <n v="554821"/>
  </r>
  <r>
    <s v="Aktuálně v 1. části hodnocení"/>
    <x v="0"/>
    <x v="21"/>
    <x v="46"/>
    <n v="554821"/>
  </r>
  <r>
    <s v="Aktuálně v 2. části hodnocení"/>
    <x v="0"/>
    <x v="21"/>
    <x v="45"/>
    <n v="554821"/>
  </r>
  <r>
    <s v="Aktuálně v 2. části hodnocení"/>
    <x v="0"/>
    <x v="21"/>
    <x v="36"/>
    <n v="554821"/>
  </r>
  <r>
    <s v="Vyhodnoceno kladně - příprava smlouvy"/>
    <x v="0"/>
    <x v="21"/>
    <x v="36"/>
    <n v="554821"/>
  </r>
  <r>
    <s v="Aktuálně v 2. části hodnocení"/>
    <x v="0"/>
    <x v="21"/>
    <x v="36"/>
    <n v="554821"/>
  </r>
  <r>
    <s v="Vyhodnoceno kladně - příprava smlouvy"/>
    <x v="0"/>
    <x v="21"/>
    <x v="36"/>
    <n v="554821"/>
  </r>
  <r>
    <s v="Aktuálně v 1. části hodnocení"/>
    <x v="0"/>
    <x v="21"/>
    <x v="43"/>
    <n v="554821"/>
  </r>
  <r>
    <s v="Vyhodnoceno kladně - příprava smlouvy"/>
    <x v="0"/>
    <x v="21"/>
    <x v="36"/>
    <n v="554821"/>
  </r>
  <r>
    <s v="Vyhodnoceno kladně - příprava smlouvy"/>
    <x v="0"/>
    <x v="21"/>
    <x v="41"/>
    <n v="554821"/>
  </r>
  <r>
    <s v="Vyhodnoceno kladně - příprava smlouvy"/>
    <x v="0"/>
    <x v="21"/>
    <x v="40"/>
    <n v="554821"/>
  </r>
  <r>
    <s v="Vyhodnoceno kladně - příprava smlouvy"/>
    <x v="0"/>
    <x v="21"/>
    <x v="36"/>
    <n v="554821"/>
  </r>
  <r>
    <s v="Aktuálně v 1. části hodnocení"/>
    <x v="0"/>
    <x v="21"/>
    <x v="40"/>
    <n v="554821"/>
  </r>
  <r>
    <s v="Aktuálně v 1. části hodnocení"/>
    <x v="0"/>
    <x v="21"/>
    <x v="36"/>
    <n v="554821"/>
  </r>
  <r>
    <s v="Vyhodnoceno kladně - příprava smlouvy"/>
    <x v="0"/>
    <x v="21"/>
    <x v="36"/>
    <n v="554821"/>
  </r>
  <r>
    <s v="Aktuálně v 1. části hodnocení"/>
    <x v="0"/>
    <x v="21"/>
    <x v="43"/>
    <n v="554821"/>
  </r>
  <r>
    <s v="Aktuálně v 1. části hodnocení"/>
    <x v="0"/>
    <x v="21"/>
    <x v="43"/>
    <n v="554821"/>
  </r>
  <r>
    <s v="Vyhodnoceno kladně - příprava smlouvy"/>
    <x v="0"/>
    <x v="21"/>
    <x v="46"/>
    <n v="554821"/>
  </r>
  <r>
    <s v="Vyhodnoceno kladně - příprava smlouvy"/>
    <x v="0"/>
    <x v="21"/>
    <x v="41"/>
    <n v="554821"/>
  </r>
  <r>
    <s v="Vydán předběžný souhlas"/>
    <x v="0"/>
    <x v="21"/>
    <x v="36"/>
    <n v="554821"/>
  </r>
  <r>
    <s v="Vydán předběžný souhlas"/>
    <x v="0"/>
    <x v="21"/>
    <x v="41"/>
    <n v="554821"/>
  </r>
  <r>
    <s v="Aktuálně v 1. části hodnocení"/>
    <x v="0"/>
    <x v="21"/>
    <x v="36"/>
    <n v="554821"/>
  </r>
  <r>
    <s v="Aktuálně v 1. části hodnocení"/>
    <x v="0"/>
    <x v="21"/>
    <x v="36"/>
    <n v="554821"/>
  </r>
  <r>
    <s v="Vydán předběžný souhlas"/>
    <x v="0"/>
    <x v="21"/>
    <x v="41"/>
    <n v="554821"/>
  </r>
  <r>
    <s v="Vyhodnoceno kladně - příprava smlouvy"/>
    <x v="0"/>
    <x v="21"/>
    <x v="41"/>
    <n v="554821"/>
  </r>
  <r>
    <s v="Vyhodnoceno kladně - příprava smlouvy"/>
    <x v="0"/>
    <x v="21"/>
    <x v="41"/>
    <n v="554821"/>
  </r>
  <r>
    <s v="Vyhodnoceno kladně - příprava smlouvy"/>
    <x v="0"/>
    <x v="21"/>
    <x v="36"/>
    <n v="554821"/>
  </r>
  <r>
    <s v="Aktuálně v 1. části hodnocení"/>
    <x v="0"/>
    <x v="21"/>
    <x v="41"/>
    <n v="554821"/>
  </r>
  <r>
    <s v="Vydán předběžný souhlas"/>
    <x v="0"/>
    <x v="21"/>
    <x v="46"/>
    <n v="554821"/>
  </r>
  <r>
    <s v="Aktuálně v 1. části hodnocení"/>
    <x v="0"/>
    <x v="21"/>
    <x v="41"/>
    <n v="554821"/>
  </r>
  <r>
    <s v="Aktuálně v 1. části hodnocení"/>
    <x v="0"/>
    <x v="21"/>
    <x v="36"/>
    <n v="554821"/>
  </r>
  <r>
    <s v="Aktuálně v 1. části hodnocení"/>
    <x v="0"/>
    <x v="21"/>
    <x v="41"/>
    <n v="554821"/>
  </r>
  <r>
    <s v="Aktuálně v 1. části hodnocení"/>
    <x v="0"/>
    <x v="21"/>
    <x v="41"/>
    <n v="554821"/>
  </r>
  <r>
    <s v="Aktuálně v 1. části hodnocení"/>
    <x v="0"/>
    <x v="21"/>
    <x v="41"/>
    <n v="554821"/>
  </r>
  <r>
    <s v="Aktuálně v 1. části hodnocení"/>
    <x v="0"/>
    <x v="21"/>
    <x v="41"/>
    <n v="554821"/>
  </r>
  <r>
    <s v="Aktuálně v 2. části hodnocení"/>
    <x v="0"/>
    <x v="21"/>
    <x v="46"/>
    <n v="554821"/>
  </r>
  <r>
    <s v="Aktuálně v 1. části hodnocení"/>
    <x v="0"/>
    <x v="21"/>
    <x v="37"/>
    <n v="554821"/>
  </r>
  <r>
    <s v="Aktuálně v 1. části hodnocení"/>
    <x v="0"/>
    <x v="21"/>
    <x v="41"/>
    <n v="554821"/>
  </r>
  <r>
    <s v="Aktuálně v 1. části hodnocení"/>
    <x v="0"/>
    <x v="21"/>
    <x v="41"/>
    <n v="554821"/>
  </r>
  <r>
    <s v="Aktuálně v 1. části hodnocení"/>
    <x v="0"/>
    <x v="21"/>
    <x v="41"/>
    <n v="554821"/>
  </r>
  <r>
    <s v="Aktuálně v 1. části hodnocení"/>
    <x v="0"/>
    <x v="21"/>
    <x v="46"/>
    <n v="554821"/>
  </r>
  <r>
    <s v="Aktuálně v 1. části hodnocení"/>
    <x v="0"/>
    <x v="21"/>
    <x v="36"/>
    <n v="554821"/>
  </r>
  <r>
    <s v="Aktuálně v 1. části hodnocení"/>
    <x v="0"/>
    <x v="22"/>
    <x v="48"/>
    <n v="506702"/>
  </r>
  <r>
    <s v="Aktuálně v 1. části hodnocení"/>
    <x v="0"/>
    <x v="23"/>
    <x v="49"/>
    <n v="598968"/>
  </r>
  <r>
    <s v="Vyhodnoceno kladně - příprava smlouvy"/>
    <x v="1"/>
    <x v="24"/>
    <x v="50"/>
    <n v="553379"/>
  </r>
  <r>
    <s v="Vydán předběžný souhlas"/>
    <x v="0"/>
    <x v="25"/>
    <x v="51"/>
    <n v="598003"/>
  </r>
  <r>
    <s v="Vydán předběžný souhlas"/>
    <x v="0"/>
    <x v="25"/>
    <x v="51"/>
    <n v="598003"/>
  </r>
  <r>
    <s v="Vydán předběžný souhlas"/>
    <x v="0"/>
    <x v="25"/>
    <x v="51"/>
    <n v="598003"/>
  </r>
  <r>
    <s v="Smlouva - čerpání"/>
    <x v="0"/>
    <x v="26"/>
    <x v="52"/>
    <n v="597449"/>
  </r>
  <r>
    <s v="Smlouva - čerpání"/>
    <x v="0"/>
    <x v="26"/>
    <x v="52"/>
    <n v="597449"/>
  </r>
  <r>
    <s v="Smlouva - čerpání"/>
    <x v="0"/>
    <x v="26"/>
    <x v="52"/>
    <n v="597449"/>
  </r>
  <r>
    <s v="Vyhodnoceno kladně - příprava smlouvy"/>
    <x v="0"/>
    <x v="26"/>
    <x v="53"/>
    <n v="597449"/>
  </r>
  <r>
    <s v="Smlouva - čerpání"/>
    <x v="0"/>
    <x v="26"/>
    <x v="52"/>
    <n v="597449"/>
  </r>
  <r>
    <s v="Vydán předběžný souhlas"/>
    <x v="0"/>
    <x v="26"/>
    <x v="52"/>
    <n v="597449"/>
  </r>
  <r>
    <s v="Vydán předběžný souhlas"/>
    <x v="0"/>
    <x v="26"/>
    <x v="53"/>
    <n v="597449"/>
  </r>
  <r>
    <s v="Vydán předběžný souhlas"/>
    <x v="0"/>
    <x v="26"/>
    <x v="53"/>
    <n v="597449"/>
  </r>
  <r>
    <s v="Vydán předběžný souhlas"/>
    <x v="0"/>
    <x v="27"/>
    <x v="54"/>
    <n v="599352"/>
  </r>
  <r>
    <s v="Smlouva - čerpání"/>
    <x v="1"/>
    <x v="28"/>
    <x v="55"/>
    <n v="535532"/>
  </r>
  <r>
    <s v="Smlouva - čerpání"/>
    <x v="1"/>
    <x v="28"/>
    <x v="55"/>
    <n v="535532"/>
  </r>
  <r>
    <s v="Smlouva - čerpání"/>
    <x v="1"/>
    <x v="28"/>
    <x v="55"/>
    <n v="535532"/>
  </r>
  <r>
    <s v="Vyhodnoceno kladně - příprava smlouvy"/>
    <x v="1"/>
    <x v="28"/>
    <x v="55"/>
    <n v="535532"/>
  </r>
  <r>
    <s v="Aktuálně v 2. části hodnocení"/>
    <x v="1"/>
    <x v="28"/>
    <x v="55"/>
    <n v="535532"/>
  </r>
  <r>
    <s v="Aktuálně v 1. části hodnocení"/>
    <x v="1"/>
    <x v="28"/>
    <x v="55"/>
    <n v="535532"/>
  </r>
  <r>
    <s v="Vyhodnoceno kladně - příprava smlouvy"/>
    <x v="1"/>
    <x v="28"/>
    <x v="55"/>
    <n v="535532"/>
  </r>
  <r>
    <s v="Vydán předběžný souhlas"/>
    <x v="1"/>
    <x v="28"/>
    <x v="55"/>
    <n v="535532"/>
  </r>
  <r>
    <s v="Vyhodnoceno kladně - příprava smlouvy"/>
    <x v="1"/>
    <x v="28"/>
    <x v="55"/>
    <n v="535532"/>
  </r>
  <r>
    <s v="Aktuálně v 1. části hodnocení"/>
    <x v="1"/>
    <x v="28"/>
    <x v="55"/>
    <n v="535532"/>
  </r>
  <r>
    <s v="Aktuálně v 1. části hodnocení"/>
    <x v="1"/>
    <x v="28"/>
    <x v="55"/>
    <n v="535532"/>
  </r>
  <r>
    <s v="Aktuálně v 1. části hodnocení"/>
    <x v="1"/>
    <x v="28"/>
    <x v="55"/>
    <n v="535532"/>
  </r>
  <r>
    <s v="Aktuálně v 1. části hodnocení"/>
    <x v="1"/>
    <x v="28"/>
    <x v="55"/>
    <n v="535532"/>
  </r>
  <r>
    <s v="Aktuálně v 1. části hodnocení"/>
    <x v="1"/>
    <x v="28"/>
    <x v="55"/>
    <n v="535532"/>
  </r>
  <r>
    <s v="Aktuálně v 1. části hodnocení"/>
    <x v="1"/>
    <x v="28"/>
    <x v="55"/>
    <n v="535532"/>
  </r>
  <r>
    <s v="Aktuálně v 1. části hodnocení"/>
    <x v="0"/>
    <x v="29"/>
    <x v="56"/>
    <n v="555088"/>
  </r>
  <r>
    <s v="Smlouva - čerpání"/>
    <x v="0"/>
    <x v="30"/>
    <x v="57"/>
    <n v="597325"/>
  </r>
  <r>
    <s v="Vyhodnoceno kladně - příprava smlouvy"/>
    <x v="0"/>
    <x v="30"/>
    <x v="57"/>
    <n v="597325"/>
  </r>
  <r>
    <s v="Smlouva - čerpání"/>
    <x v="0"/>
    <x v="31"/>
    <x v="58"/>
    <n v="569666"/>
  </r>
  <r>
    <s v="Vyhodnoceno kladně - příprava smlouvy"/>
    <x v="0"/>
    <x v="31"/>
    <x v="58"/>
    <n v="569666"/>
  </r>
  <r>
    <s v="Vyhodnoceno kladně - příprava smlouvy"/>
    <x v="0"/>
    <x v="31"/>
    <x v="58"/>
    <n v="569666"/>
  </r>
  <r>
    <s v="Vyhodnoceno kladně - příprava smlouvy"/>
    <x v="0"/>
    <x v="32"/>
    <x v="59"/>
    <n v="597341"/>
  </r>
  <r>
    <s v="Smlouva - čerpání"/>
    <x v="0"/>
    <x v="32"/>
    <x v="60"/>
    <n v="597341"/>
  </r>
  <r>
    <s v="Aktuálně v 1. části hodnocení"/>
    <x v="0"/>
    <x v="32"/>
    <x v="59"/>
    <n v="597341"/>
  </r>
  <r>
    <s v="Aktuálně v 1. části hodnocení"/>
    <x v="0"/>
    <x v="32"/>
    <x v="60"/>
    <n v="597341"/>
  </r>
  <r>
    <s v="Aktuálně v 1. části hodnocení"/>
    <x v="0"/>
    <x v="32"/>
    <x v="60"/>
    <n v="597341"/>
  </r>
  <r>
    <s v="Aktuálně v 1. části hodnocení"/>
    <x v="0"/>
    <x v="32"/>
    <x v="61"/>
    <n v="597341"/>
  </r>
  <r>
    <s v="Smlouva - čerpání"/>
    <x v="4"/>
    <x v="33"/>
    <x v="62"/>
    <n v="588458"/>
  </r>
  <r>
    <s v="Smlouva - čerpání"/>
    <x v="1"/>
    <x v="34"/>
    <x v="63"/>
    <n v="540978"/>
  </r>
  <r>
    <s v="Vyhodnoceno kladně - příprava smlouvy"/>
    <x v="1"/>
    <x v="34"/>
    <x v="63"/>
    <n v="540978"/>
  </r>
  <r>
    <s v="Vydán předběžný souhlas"/>
    <x v="1"/>
    <x v="34"/>
    <x v="63"/>
    <n v="540978"/>
  </r>
  <r>
    <s v="Vyhodnoceno kladně - příprava smlouvy"/>
    <x v="1"/>
    <x v="34"/>
    <x v="63"/>
    <n v="540978"/>
  </r>
  <r>
    <s v="Vydán předběžný souhlas"/>
    <x v="1"/>
    <x v="34"/>
    <x v="63"/>
    <n v="540978"/>
  </r>
  <r>
    <s v="Vyhodnoceno kladně - příprava smlouvy"/>
    <x v="1"/>
    <x v="34"/>
    <x v="63"/>
    <n v="540978"/>
  </r>
  <r>
    <s v="Aktuálně v 1. části hodnocení"/>
    <x v="1"/>
    <x v="34"/>
    <x v="63"/>
    <n v="540978"/>
  </r>
  <r>
    <s v="Aktuálně v 1. části hodnocení"/>
    <x v="1"/>
    <x v="34"/>
    <x v="63"/>
    <n v="540978"/>
  </r>
  <r>
    <s v="Aktuálně v 1. části hodnocení"/>
    <x v="1"/>
    <x v="34"/>
    <x v="63"/>
    <n v="540978"/>
  </r>
  <r>
    <s v="Aktuálně v 1. části hodnocení"/>
    <x v="1"/>
    <x v="34"/>
    <x v="63"/>
    <n v="540978"/>
  </r>
  <r>
    <s v="Aktuálně v 1. části hodnocení"/>
    <x v="1"/>
    <x v="34"/>
    <x v="63"/>
    <n v="540978"/>
  </r>
  <r>
    <s v="Smlouva - čerpání"/>
    <x v="1"/>
    <x v="35"/>
    <x v="64"/>
    <n v="536148"/>
  </r>
  <r>
    <s v="Smlouva - čerpání"/>
    <x v="1"/>
    <x v="26"/>
    <x v="65"/>
    <n v="536521"/>
  </r>
  <r>
    <s v="Smlouva - čerpání"/>
    <x v="1"/>
    <x v="26"/>
    <x v="66"/>
    <n v="536521"/>
  </r>
  <r>
    <s v="Smlouva - čerpání"/>
    <x v="1"/>
    <x v="26"/>
    <x v="66"/>
    <n v="536521"/>
  </r>
  <r>
    <s v="Aktuálně v 1. části hodnocení"/>
    <x v="1"/>
    <x v="26"/>
    <x v="67"/>
    <n v="536521"/>
  </r>
  <r>
    <s v="Smlouva - čerpání"/>
    <x v="0"/>
    <x v="36"/>
    <x v="68"/>
    <n v="598321"/>
  </r>
  <r>
    <s v="Smlouva - čerpání"/>
    <x v="0"/>
    <x v="37"/>
    <x v="69"/>
    <n v="597520"/>
  </r>
  <r>
    <s v="Vydán předběžný souhlas"/>
    <x v="0"/>
    <x v="37"/>
    <x v="69"/>
    <n v="597520"/>
  </r>
  <r>
    <s v="Smlouva - čerpání"/>
    <x v="0"/>
    <x v="37"/>
    <x v="69"/>
    <n v="597520"/>
  </r>
  <r>
    <s v="Vydán předběžný souhlas"/>
    <x v="0"/>
    <x v="37"/>
    <x v="70"/>
    <n v="597520"/>
  </r>
  <r>
    <s v="Aktuálně v 1. části hodnocení"/>
    <x v="0"/>
    <x v="37"/>
    <x v="69"/>
    <n v="597520"/>
  </r>
  <r>
    <s v="Vyhodnoceno kladně - příprava smlouvy"/>
    <x v="0"/>
    <x v="37"/>
    <x v="69"/>
    <n v="597520"/>
  </r>
  <r>
    <s v="Smlouva - čerpání"/>
    <x v="0"/>
    <x v="37"/>
    <x v="71"/>
    <n v="597520"/>
  </r>
  <r>
    <s v="Smlouva - čerpání"/>
    <x v="0"/>
    <x v="37"/>
    <x v="71"/>
    <n v="597520"/>
  </r>
  <r>
    <s v="Smlouva - čerpání"/>
    <x v="0"/>
    <x v="37"/>
    <x v="70"/>
    <n v="597520"/>
  </r>
  <r>
    <s v="Smlouva - čerpání"/>
    <x v="0"/>
    <x v="37"/>
    <x v="69"/>
    <n v="597520"/>
  </r>
  <r>
    <s v="Smlouva - čerpání"/>
    <x v="0"/>
    <x v="37"/>
    <x v="71"/>
    <n v="597520"/>
  </r>
  <r>
    <s v="Smlouva - čerpání"/>
    <x v="0"/>
    <x v="37"/>
    <x v="69"/>
    <n v="597520"/>
  </r>
  <r>
    <s v="Smlouva - čerpání"/>
    <x v="0"/>
    <x v="37"/>
    <x v="71"/>
    <n v="597520"/>
  </r>
  <r>
    <s v="Smlouva - čerpání"/>
    <x v="0"/>
    <x v="37"/>
    <x v="71"/>
    <n v="597520"/>
  </r>
  <r>
    <s v="Smlouva - čerpání"/>
    <x v="0"/>
    <x v="37"/>
    <x v="70"/>
    <n v="597520"/>
  </r>
  <r>
    <s v="Smlouva - čerpání"/>
    <x v="0"/>
    <x v="37"/>
    <x v="70"/>
    <n v="597520"/>
  </r>
  <r>
    <s v="Vydán předběžný souhlas"/>
    <x v="0"/>
    <x v="37"/>
    <x v="70"/>
    <n v="597520"/>
  </r>
  <r>
    <s v="Smlouva - čerpání"/>
    <x v="0"/>
    <x v="37"/>
    <x v="69"/>
    <n v="597520"/>
  </r>
  <r>
    <s v="Vydán předběžný souhlas"/>
    <x v="0"/>
    <x v="37"/>
    <x v="71"/>
    <n v="597520"/>
  </r>
  <r>
    <s v="Smlouva - čerpání"/>
    <x v="0"/>
    <x v="37"/>
    <x v="70"/>
    <n v="597520"/>
  </r>
  <r>
    <s v="Smlouva - čerpání"/>
    <x v="0"/>
    <x v="37"/>
    <x v="69"/>
    <n v="597520"/>
  </r>
  <r>
    <s v="Smlouva - čerpání"/>
    <x v="0"/>
    <x v="37"/>
    <x v="69"/>
    <n v="597520"/>
  </r>
  <r>
    <s v="Vyhodnoceno kladně - příprava smlouvy"/>
    <x v="0"/>
    <x v="37"/>
    <x v="69"/>
    <n v="597520"/>
  </r>
  <r>
    <s v="Vydán předběžný souhlas"/>
    <x v="0"/>
    <x v="37"/>
    <x v="69"/>
    <n v="597520"/>
  </r>
  <r>
    <s v="Aktuálně v 1. části hodnocení"/>
    <x v="0"/>
    <x v="37"/>
    <x v="69"/>
    <n v="597520"/>
  </r>
  <r>
    <s v="Vyhodnoceno kladně - příprava smlouvy"/>
    <x v="0"/>
    <x v="37"/>
    <x v="69"/>
    <n v="597520"/>
  </r>
  <r>
    <s v="Smlouva - čerpání"/>
    <x v="0"/>
    <x v="37"/>
    <x v="69"/>
    <n v="597520"/>
  </r>
  <r>
    <s v="Vyhodnoceno kladně - příprava smlouvy"/>
    <x v="0"/>
    <x v="37"/>
    <x v="70"/>
    <n v="597520"/>
  </r>
  <r>
    <s v="Smlouva - čerpání"/>
    <x v="0"/>
    <x v="37"/>
    <x v="69"/>
    <n v="597520"/>
  </r>
  <r>
    <s v="Smlouva - čerpání"/>
    <x v="0"/>
    <x v="37"/>
    <x v="70"/>
    <n v="597520"/>
  </r>
  <r>
    <s v="Smlouva - čerpání"/>
    <x v="0"/>
    <x v="37"/>
    <x v="71"/>
    <n v="597520"/>
  </r>
  <r>
    <s v="Smlouva - čerpání"/>
    <x v="0"/>
    <x v="37"/>
    <x v="71"/>
    <n v="597520"/>
  </r>
  <r>
    <s v="Vyhodnoceno kladně - příprava smlouvy"/>
    <x v="0"/>
    <x v="37"/>
    <x v="69"/>
    <n v="597520"/>
  </r>
  <r>
    <s v="Smlouva - čerpání"/>
    <x v="0"/>
    <x v="37"/>
    <x v="70"/>
    <n v="597520"/>
  </r>
  <r>
    <s v="Vyhodnoceno kladně - příprava smlouvy"/>
    <x v="0"/>
    <x v="37"/>
    <x v="69"/>
    <n v="597520"/>
  </r>
  <r>
    <s v="Smlouva - čerpání"/>
    <x v="0"/>
    <x v="37"/>
    <x v="70"/>
    <n v="597520"/>
  </r>
  <r>
    <s v="Smlouva - čerpání"/>
    <x v="0"/>
    <x v="37"/>
    <x v="70"/>
    <n v="597520"/>
  </r>
  <r>
    <s v="Smlouva - čerpání"/>
    <x v="0"/>
    <x v="37"/>
    <x v="69"/>
    <n v="597520"/>
  </r>
  <r>
    <s v="Smlouva - čerpání"/>
    <x v="0"/>
    <x v="37"/>
    <x v="69"/>
    <n v="597520"/>
  </r>
  <r>
    <s v="Vyhodnoceno kladně - příprava smlouvy"/>
    <x v="0"/>
    <x v="37"/>
    <x v="69"/>
    <n v="597520"/>
  </r>
  <r>
    <s v="Smlouva - čerpání"/>
    <x v="0"/>
    <x v="37"/>
    <x v="71"/>
    <n v="597520"/>
  </r>
  <r>
    <s v="Smlouva - čerpání"/>
    <x v="0"/>
    <x v="37"/>
    <x v="69"/>
    <n v="597520"/>
  </r>
  <r>
    <s v="Vyhodnoceno kladně - příprava smlouvy"/>
    <x v="0"/>
    <x v="37"/>
    <x v="71"/>
    <n v="597520"/>
  </r>
  <r>
    <s v="Vyhodnoceno kladně - příprava smlouvy"/>
    <x v="0"/>
    <x v="37"/>
    <x v="69"/>
    <n v="597520"/>
  </r>
  <r>
    <s v="Vyhodnoceno kladně - příprava smlouvy"/>
    <x v="0"/>
    <x v="37"/>
    <x v="69"/>
    <n v="597520"/>
  </r>
  <r>
    <s v="Smlouva - čerpání"/>
    <x v="0"/>
    <x v="37"/>
    <x v="69"/>
    <n v="597520"/>
  </r>
  <r>
    <s v="Smlouva - čerpání"/>
    <x v="0"/>
    <x v="37"/>
    <x v="69"/>
    <n v="597520"/>
  </r>
  <r>
    <s v="Vyhodnoceno kladně - příprava smlouvy"/>
    <x v="0"/>
    <x v="37"/>
    <x v="69"/>
    <n v="597520"/>
  </r>
  <r>
    <s v="Aktuálně v 1. části hodnocení"/>
    <x v="0"/>
    <x v="37"/>
    <x v="69"/>
    <n v="597520"/>
  </r>
  <r>
    <s v="Vyhodnoceno kladně - příprava smlouvy"/>
    <x v="0"/>
    <x v="37"/>
    <x v="69"/>
    <n v="597520"/>
  </r>
  <r>
    <s v="Smlouva - čerpání"/>
    <x v="0"/>
    <x v="37"/>
    <x v="69"/>
    <n v="597520"/>
  </r>
  <r>
    <s v="Smlouva - čerpání"/>
    <x v="0"/>
    <x v="37"/>
    <x v="70"/>
    <n v="597520"/>
  </r>
  <r>
    <s v="Vyhodnoceno kladně - příprava smlouvy"/>
    <x v="0"/>
    <x v="37"/>
    <x v="70"/>
    <n v="597520"/>
  </r>
  <r>
    <s v="Vyhodnoceno kladně - příprava smlouvy"/>
    <x v="0"/>
    <x v="37"/>
    <x v="70"/>
    <n v="597520"/>
  </r>
  <r>
    <s v="Vyhodnoceno kladně - příprava smlouvy"/>
    <x v="0"/>
    <x v="37"/>
    <x v="69"/>
    <n v="597520"/>
  </r>
  <r>
    <s v="Smlouva - čerpání"/>
    <x v="0"/>
    <x v="37"/>
    <x v="69"/>
    <n v="597520"/>
  </r>
  <r>
    <s v="Vyhodnoceno kladně - příprava smlouvy"/>
    <x v="0"/>
    <x v="37"/>
    <x v="70"/>
    <n v="597520"/>
  </r>
  <r>
    <s v="Smlouva - čerpání"/>
    <x v="0"/>
    <x v="37"/>
    <x v="71"/>
    <n v="597520"/>
  </r>
  <r>
    <s v="Smlouva - čerpání"/>
    <x v="0"/>
    <x v="37"/>
    <x v="69"/>
    <n v="597520"/>
  </r>
  <r>
    <s v="Vydán předběžný souhlas"/>
    <x v="0"/>
    <x v="37"/>
    <x v="69"/>
    <n v="597520"/>
  </r>
  <r>
    <s v="Smlouva - čerpání"/>
    <x v="0"/>
    <x v="37"/>
    <x v="69"/>
    <n v="597520"/>
  </r>
  <r>
    <s v="Smlouva - čerpání"/>
    <x v="0"/>
    <x v="37"/>
    <x v="69"/>
    <n v="597520"/>
  </r>
  <r>
    <s v="Vyhodnoceno kladně - příprava smlouvy"/>
    <x v="0"/>
    <x v="37"/>
    <x v="70"/>
    <n v="597520"/>
  </r>
  <r>
    <s v="Smlouva - čerpání"/>
    <x v="0"/>
    <x v="37"/>
    <x v="69"/>
    <n v="597520"/>
  </r>
  <r>
    <s v="Vyhodnoceno kladně - příprava smlouvy"/>
    <x v="0"/>
    <x v="37"/>
    <x v="70"/>
    <n v="597520"/>
  </r>
  <r>
    <s v="Vyhodnoceno kladně - příprava smlouvy"/>
    <x v="0"/>
    <x v="37"/>
    <x v="69"/>
    <n v="597520"/>
  </r>
  <r>
    <s v="Vyhodnoceno kladně - příprava smlouvy"/>
    <x v="0"/>
    <x v="37"/>
    <x v="69"/>
    <n v="597520"/>
  </r>
  <r>
    <s v="Smlouva - čerpání"/>
    <x v="0"/>
    <x v="37"/>
    <x v="69"/>
    <n v="597520"/>
  </r>
  <r>
    <s v="Smlouva - čerpání"/>
    <x v="0"/>
    <x v="37"/>
    <x v="69"/>
    <n v="597520"/>
  </r>
  <r>
    <s v="Vyhodnoceno kladně - příprava smlouvy"/>
    <x v="0"/>
    <x v="37"/>
    <x v="69"/>
    <n v="597520"/>
  </r>
  <r>
    <s v="Smlouva - čerpání"/>
    <x v="0"/>
    <x v="37"/>
    <x v="69"/>
    <n v="597520"/>
  </r>
  <r>
    <s v="Vyhodnoceno kladně - příprava smlouvy"/>
    <x v="0"/>
    <x v="37"/>
    <x v="71"/>
    <n v="597520"/>
  </r>
  <r>
    <s v="Vyhodnoceno kladně - příprava smlouvy"/>
    <x v="0"/>
    <x v="37"/>
    <x v="70"/>
    <n v="597520"/>
  </r>
  <r>
    <s v="Vyhodnoceno kladně - příprava smlouvy"/>
    <x v="0"/>
    <x v="37"/>
    <x v="70"/>
    <n v="597520"/>
  </r>
  <r>
    <s v="Vyhodnoceno kladně - příprava smlouvy"/>
    <x v="0"/>
    <x v="37"/>
    <x v="69"/>
    <n v="597520"/>
  </r>
  <r>
    <s v="Vydán předběžný souhlas"/>
    <x v="0"/>
    <x v="37"/>
    <x v="70"/>
    <n v="597520"/>
  </r>
  <r>
    <s v="Vydán předběžný souhlas"/>
    <x v="0"/>
    <x v="37"/>
    <x v="70"/>
    <n v="597520"/>
  </r>
  <r>
    <s v="Vyhodnoceno kladně - příprava smlouvy"/>
    <x v="0"/>
    <x v="37"/>
    <x v="70"/>
    <n v="597520"/>
  </r>
  <r>
    <s v="Vyhodnoceno kladně - příprava smlouvy"/>
    <x v="0"/>
    <x v="37"/>
    <x v="71"/>
    <n v="597520"/>
  </r>
  <r>
    <s v="Aktuálně v 2. části hodnocení"/>
    <x v="0"/>
    <x v="37"/>
    <x v="69"/>
    <n v="597520"/>
  </r>
  <r>
    <s v="Aktuálně v 1. části hodnocení"/>
    <x v="0"/>
    <x v="37"/>
    <x v="70"/>
    <n v="597520"/>
  </r>
  <r>
    <s v="Vyhodnoceno kladně - příprava smlouvy"/>
    <x v="0"/>
    <x v="37"/>
    <x v="70"/>
    <n v="597520"/>
  </r>
  <r>
    <s v="Vyhodnoceno kladně - příprava smlouvy"/>
    <x v="0"/>
    <x v="37"/>
    <x v="69"/>
    <n v="597520"/>
  </r>
  <r>
    <s v="Vydán předběžný souhlas"/>
    <x v="0"/>
    <x v="37"/>
    <x v="69"/>
    <n v="597520"/>
  </r>
  <r>
    <s v="Vyhodnoceno kladně - příprava smlouvy"/>
    <x v="0"/>
    <x v="37"/>
    <x v="70"/>
    <n v="597520"/>
  </r>
  <r>
    <s v="Vyhodnoceno kladně - příprava smlouvy"/>
    <x v="0"/>
    <x v="37"/>
    <x v="70"/>
    <n v="597520"/>
  </r>
  <r>
    <s v="Aktuálně v 1. části hodnocení"/>
    <x v="0"/>
    <x v="37"/>
    <x v="69"/>
    <n v="597520"/>
  </r>
  <r>
    <s v="Aktuálně v 1. části hodnocení"/>
    <x v="0"/>
    <x v="37"/>
    <x v="70"/>
    <n v="597520"/>
  </r>
  <r>
    <s v="Vyhodnoceno kladně - příprava smlouvy"/>
    <x v="0"/>
    <x v="37"/>
    <x v="71"/>
    <n v="597520"/>
  </r>
  <r>
    <s v="Vyhodnoceno kladně - příprava smlouvy"/>
    <x v="0"/>
    <x v="37"/>
    <x v="70"/>
    <n v="597520"/>
  </r>
  <r>
    <s v="Aktuálně v 1. části hodnocení"/>
    <x v="0"/>
    <x v="37"/>
    <x v="70"/>
    <n v="597520"/>
  </r>
  <r>
    <s v="Vyhodnoceno kladně - příprava smlouvy"/>
    <x v="0"/>
    <x v="37"/>
    <x v="70"/>
    <n v="597520"/>
  </r>
  <r>
    <s v="Aktuálně v 1. části hodnocení"/>
    <x v="0"/>
    <x v="37"/>
    <x v="70"/>
    <n v="597520"/>
  </r>
  <r>
    <s v="Vydán předběžný souhlas"/>
    <x v="0"/>
    <x v="37"/>
    <x v="70"/>
    <n v="597520"/>
  </r>
  <r>
    <s v="Vyhodnoceno kladně - příprava smlouvy"/>
    <x v="0"/>
    <x v="37"/>
    <x v="69"/>
    <n v="597520"/>
  </r>
  <r>
    <s v="Vyhodnoceno kladně - příprava smlouvy"/>
    <x v="0"/>
    <x v="37"/>
    <x v="71"/>
    <n v="597520"/>
  </r>
  <r>
    <s v="Vyhodnoceno kladně - příprava smlouvy"/>
    <x v="0"/>
    <x v="37"/>
    <x v="71"/>
    <n v="597520"/>
  </r>
  <r>
    <s v="Vyhodnoceno kladně - příprava smlouvy"/>
    <x v="0"/>
    <x v="37"/>
    <x v="69"/>
    <n v="597520"/>
  </r>
  <r>
    <s v="Vyhodnoceno kladně - příprava smlouvy"/>
    <x v="0"/>
    <x v="37"/>
    <x v="69"/>
    <n v="597520"/>
  </r>
  <r>
    <s v="Vyhodnoceno kladně - příprava smlouvy"/>
    <x v="0"/>
    <x v="37"/>
    <x v="69"/>
    <n v="597520"/>
  </r>
  <r>
    <s v="Vyhodnoceno kladně - příprava smlouvy"/>
    <x v="0"/>
    <x v="37"/>
    <x v="70"/>
    <n v="597520"/>
  </r>
  <r>
    <s v="Vyhodnoceno kladně - příprava smlouvy"/>
    <x v="0"/>
    <x v="37"/>
    <x v="69"/>
    <n v="597520"/>
  </r>
  <r>
    <s v="Vyhodnoceno kladně - příprava smlouvy"/>
    <x v="0"/>
    <x v="37"/>
    <x v="69"/>
    <n v="597520"/>
  </r>
  <r>
    <s v="Aktuálně v 1. části hodnocení"/>
    <x v="0"/>
    <x v="37"/>
    <x v="69"/>
    <n v="597520"/>
  </r>
  <r>
    <s v="Vyhodnoceno kladně - příprava smlouvy"/>
    <x v="0"/>
    <x v="37"/>
    <x v="69"/>
    <n v="597520"/>
  </r>
  <r>
    <s v="Aktuálně v 1. části hodnocení"/>
    <x v="0"/>
    <x v="37"/>
    <x v="69"/>
    <n v="597520"/>
  </r>
  <r>
    <s v="Aktuálně v 1. části hodnocení"/>
    <x v="0"/>
    <x v="37"/>
    <x v="69"/>
    <n v="597520"/>
  </r>
  <r>
    <s v="Vyhodnoceno kladně - příprava smlouvy"/>
    <x v="0"/>
    <x v="37"/>
    <x v="69"/>
    <n v="597520"/>
  </r>
  <r>
    <s v="Vyhodnoceno kladně - příprava smlouvy"/>
    <x v="0"/>
    <x v="37"/>
    <x v="71"/>
    <n v="597520"/>
  </r>
  <r>
    <s v="Vyhodnoceno kladně - příprava smlouvy"/>
    <x v="0"/>
    <x v="37"/>
    <x v="69"/>
    <n v="597520"/>
  </r>
  <r>
    <s v="Vyhodnoceno kladně - příprava smlouvy"/>
    <x v="0"/>
    <x v="37"/>
    <x v="69"/>
    <n v="597520"/>
  </r>
  <r>
    <s v="Vyhodnoceno kladně - příprava smlouvy"/>
    <x v="0"/>
    <x v="37"/>
    <x v="71"/>
    <n v="597520"/>
  </r>
  <r>
    <s v="Vydán předběžný souhlas"/>
    <x v="0"/>
    <x v="37"/>
    <x v="69"/>
    <n v="597520"/>
  </r>
  <r>
    <s v="Vyhodnoceno kladně - příprava smlouvy"/>
    <x v="0"/>
    <x v="37"/>
    <x v="69"/>
    <n v="597520"/>
  </r>
  <r>
    <s v="Aktuálně v 1. části hodnocení"/>
    <x v="0"/>
    <x v="37"/>
    <x v="70"/>
    <n v="597520"/>
  </r>
  <r>
    <s v="Vyhodnoceno kladně - příprava smlouvy"/>
    <x v="0"/>
    <x v="37"/>
    <x v="69"/>
    <n v="597520"/>
  </r>
  <r>
    <s v="Aktuálně v 1. části hodnocení"/>
    <x v="0"/>
    <x v="37"/>
    <x v="69"/>
    <n v="597520"/>
  </r>
  <r>
    <s v="Aktuálně v 1. části hodnocení"/>
    <x v="0"/>
    <x v="37"/>
    <x v="69"/>
    <n v="597520"/>
  </r>
  <r>
    <s v="Aktuálně v 1. části hodnocení"/>
    <x v="0"/>
    <x v="37"/>
    <x v="69"/>
    <n v="597520"/>
  </r>
  <r>
    <s v="Vyhodnoceno kladně - příprava smlouvy"/>
    <x v="0"/>
    <x v="37"/>
    <x v="69"/>
    <n v="597520"/>
  </r>
  <r>
    <s v="Vyhodnoceno kladně - příprava smlouvy"/>
    <x v="0"/>
    <x v="37"/>
    <x v="69"/>
    <n v="597520"/>
  </r>
  <r>
    <s v="Vyhodnoceno kladně - příprava smlouvy"/>
    <x v="0"/>
    <x v="37"/>
    <x v="71"/>
    <n v="597520"/>
  </r>
  <r>
    <s v="Aktuálně v 2. části hodnocení"/>
    <x v="0"/>
    <x v="37"/>
    <x v="69"/>
    <n v="597520"/>
  </r>
  <r>
    <s v="Vyhodnoceno kladně - příprava smlouvy"/>
    <x v="0"/>
    <x v="37"/>
    <x v="69"/>
    <n v="597520"/>
  </r>
  <r>
    <s v="Aktuálně v 2. části hodnocení"/>
    <x v="0"/>
    <x v="37"/>
    <x v="70"/>
    <n v="597520"/>
  </r>
  <r>
    <s v="Aktuálně v 1. části hodnocení"/>
    <x v="0"/>
    <x v="37"/>
    <x v="69"/>
    <n v="597520"/>
  </r>
  <r>
    <s v="Aktuálně v 1. části hodnocení"/>
    <x v="0"/>
    <x v="37"/>
    <x v="69"/>
    <n v="597520"/>
  </r>
  <r>
    <s v="Aktuálně v 1. části hodnocení"/>
    <x v="0"/>
    <x v="37"/>
    <x v="71"/>
    <n v="597520"/>
  </r>
  <r>
    <s v="Vyhodnoceno kladně - příprava smlouvy"/>
    <x v="0"/>
    <x v="37"/>
    <x v="69"/>
    <n v="597520"/>
  </r>
  <r>
    <s v="Vydán předběžný souhlas"/>
    <x v="0"/>
    <x v="37"/>
    <x v="69"/>
    <n v="597520"/>
  </r>
  <r>
    <s v="Aktuálně v 1. části hodnocení"/>
    <x v="0"/>
    <x v="37"/>
    <x v="71"/>
    <n v="597520"/>
  </r>
  <r>
    <s v="Vydán předběžný souhlas"/>
    <x v="0"/>
    <x v="37"/>
    <x v="70"/>
    <n v="597520"/>
  </r>
  <r>
    <s v="Aktuálně v 1. části hodnocení"/>
    <x v="0"/>
    <x v="37"/>
    <x v="69"/>
    <n v="597520"/>
  </r>
  <r>
    <s v="Vydán předběžný souhlas"/>
    <x v="0"/>
    <x v="37"/>
    <x v="71"/>
    <n v="597520"/>
  </r>
  <r>
    <s v="Vydán předběžný souhlas"/>
    <x v="0"/>
    <x v="37"/>
    <x v="69"/>
    <n v="597520"/>
  </r>
  <r>
    <s v="Aktuálně v 1. části hodnocení"/>
    <x v="0"/>
    <x v="37"/>
    <x v="70"/>
    <n v="597520"/>
  </r>
  <r>
    <s v="Aktuálně v 1. části hodnocení"/>
    <x v="0"/>
    <x v="37"/>
    <x v="70"/>
    <n v="597520"/>
  </r>
  <r>
    <s v="Aktuálně v 1. části hodnocení"/>
    <x v="0"/>
    <x v="37"/>
    <x v="69"/>
    <n v="597520"/>
  </r>
  <r>
    <s v="Aktuálně v 2. části hodnocení"/>
    <x v="0"/>
    <x v="37"/>
    <x v="71"/>
    <n v="597520"/>
  </r>
  <r>
    <s v="Aktuálně v 1. části hodnocení"/>
    <x v="0"/>
    <x v="37"/>
    <x v="71"/>
    <n v="597520"/>
  </r>
  <r>
    <s v="Aktuálně v 1. části hodnocení"/>
    <x v="0"/>
    <x v="37"/>
    <x v="69"/>
    <n v="597520"/>
  </r>
  <r>
    <s v="Aktuálně v 1. části hodnocení"/>
    <x v="0"/>
    <x v="37"/>
    <x v="69"/>
    <n v="597520"/>
  </r>
  <r>
    <s v="Aktuálně v 1. části hodnocení"/>
    <x v="0"/>
    <x v="37"/>
    <x v="69"/>
    <n v="597520"/>
  </r>
  <r>
    <s v="Aktuálně v 1. části hodnocení"/>
    <x v="0"/>
    <x v="37"/>
    <x v="69"/>
    <n v="597520"/>
  </r>
  <r>
    <s v="Aktuálně v 1. části hodnocení"/>
    <x v="0"/>
    <x v="37"/>
    <x v="69"/>
    <n v="597520"/>
  </r>
  <r>
    <s v="Aktuálně v 1. části hodnocení"/>
    <x v="0"/>
    <x v="37"/>
    <x v="70"/>
    <n v="597520"/>
  </r>
  <r>
    <s v="Aktuálně v 1. části hodnocení"/>
    <x v="0"/>
    <x v="37"/>
    <x v="71"/>
    <n v="597520"/>
  </r>
  <r>
    <s v="Aktuálně v 1. části hodnocení"/>
    <x v="0"/>
    <x v="37"/>
    <x v="71"/>
    <n v="597520"/>
  </r>
  <r>
    <s v="Aktuálně v 1. části hodnocení"/>
    <x v="0"/>
    <x v="37"/>
    <x v="69"/>
    <n v="597520"/>
  </r>
  <r>
    <s v="Aktuálně v 1. části hodnocení"/>
    <x v="0"/>
    <x v="37"/>
    <x v="70"/>
    <n v="597520"/>
  </r>
  <r>
    <s v="Aktuálně v 1. části hodnocení"/>
    <x v="0"/>
    <x v="37"/>
    <x v="71"/>
    <n v="597520"/>
  </r>
  <r>
    <s v="Aktuálně v 1. části hodnocení"/>
    <x v="0"/>
    <x v="37"/>
    <x v="71"/>
    <n v="597520"/>
  </r>
  <r>
    <s v="Aktuálně v 1. části hodnocení"/>
    <x v="0"/>
    <x v="37"/>
    <x v="71"/>
    <n v="597520"/>
  </r>
  <r>
    <s v="Aktuálně v 1. části hodnocení"/>
    <x v="0"/>
    <x v="37"/>
    <x v="70"/>
    <n v="597520"/>
  </r>
  <r>
    <s v="Aktuálně v 1. části hodnocení"/>
    <x v="0"/>
    <x v="37"/>
    <x v="70"/>
    <n v="597520"/>
  </r>
  <r>
    <s v="Smlouva - čerpání"/>
    <x v="1"/>
    <x v="38"/>
    <x v="72"/>
    <n v="540030"/>
  </r>
  <r>
    <s v="Vydán předběžný souhlas"/>
    <x v="1"/>
    <x v="38"/>
    <x v="72"/>
    <n v="540030"/>
  </r>
  <r>
    <s v="Smlouva - čerpání"/>
    <x v="1"/>
    <x v="38"/>
    <x v="72"/>
    <n v="540030"/>
  </r>
  <r>
    <s v="Smlouva - čerpání"/>
    <x v="1"/>
    <x v="38"/>
    <x v="73"/>
    <n v="540030"/>
  </r>
  <r>
    <s v="Smlouva - čerpání"/>
    <x v="1"/>
    <x v="38"/>
    <x v="72"/>
    <n v="540030"/>
  </r>
  <r>
    <s v="Vyhodnoceno kladně - příprava smlouvy"/>
    <x v="1"/>
    <x v="38"/>
    <x v="72"/>
    <n v="540030"/>
  </r>
  <r>
    <s v="Vyhodnoceno kladně - příprava smlouvy"/>
    <x v="1"/>
    <x v="38"/>
    <x v="73"/>
    <n v="540030"/>
  </r>
  <r>
    <s v="Vyhodnoceno kladně - příprava smlouvy"/>
    <x v="1"/>
    <x v="38"/>
    <x v="72"/>
    <n v="540030"/>
  </r>
  <r>
    <s v="Smlouva - čerpání"/>
    <x v="1"/>
    <x v="38"/>
    <x v="72"/>
    <n v="540030"/>
  </r>
  <r>
    <s v="Vydán předběžný souhlas"/>
    <x v="1"/>
    <x v="38"/>
    <x v="73"/>
    <n v="540030"/>
  </r>
  <r>
    <s v="Vyhodnoceno kladně - příprava smlouvy"/>
    <x v="1"/>
    <x v="38"/>
    <x v="72"/>
    <n v="540030"/>
  </r>
  <r>
    <s v="Aktuálně v 1. části hodnocení"/>
    <x v="1"/>
    <x v="38"/>
    <x v="72"/>
    <n v="540030"/>
  </r>
  <r>
    <s v="Aktuálně v 1. části hodnocení"/>
    <x v="1"/>
    <x v="38"/>
    <x v="72"/>
    <n v="540030"/>
  </r>
  <r>
    <s v="Aktuálně v 1. části hodnocení"/>
    <x v="1"/>
    <x v="38"/>
    <x v="72"/>
    <n v="540030"/>
  </r>
  <r>
    <s v="Aktuálně v 1. části hodnocení"/>
    <x v="1"/>
    <x v="38"/>
    <x v="73"/>
    <n v="540030"/>
  </r>
  <r>
    <s v="Vyhodnoceno kladně - příprava smlouvy"/>
    <x v="0"/>
    <x v="39"/>
    <x v="74"/>
    <n v="597571"/>
  </r>
  <r>
    <s v="Aktuálně v 2. části hodnocení"/>
    <x v="0"/>
    <x v="39"/>
    <x v="75"/>
    <n v="597571"/>
  </r>
  <r>
    <s v="Smlouva - čerpání"/>
    <x v="1"/>
    <x v="40"/>
    <x v="76"/>
    <n v="503444"/>
  </r>
  <r>
    <s v="Smlouva - čerpání"/>
    <x v="0"/>
    <x v="41"/>
    <x v="77"/>
    <n v="597635"/>
  </r>
  <r>
    <s v="Smlouva - čerpání"/>
    <x v="0"/>
    <x v="41"/>
    <x v="78"/>
    <n v="597635"/>
  </r>
  <r>
    <s v="Smlouva - čerpání"/>
    <x v="0"/>
    <x v="41"/>
    <x v="78"/>
    <n v="597635"/>
  </r>
  <r>
    <s v="Smlouva - čerpání"/>
    <x v="0"/>
    <x v="41"/>
    <x v="79"/>
    <n v="597635"/>
  </r>
  <r>
    <s v="Vydán předběžný souhlas"/>
    <x v="0"/>
    <x v="41"/>
    <x v="79"/>
    <n v="597635"/>
  </r>
  <r>
    <s v="Smlouva - čerpání"/>
    <x v="0"/>
    <x v="41"/>
    <x v="79"/>
    <n v="597635"/>
  </r>
  <r>
    <s v="Smlouva - čerpání"/>
    <x v="0"/>
    <x v="41"/>
    <x v="78"/>
    <n v="597635"/>
  </r>
  <r>
    <s v="Smlouva - čerpání"/>
    <x v="0"/>
    <x v="41"/>
    <x v="79"/>
    <n v="597635"/>
  </r>
  <r>
    <s v="Smlouva - čerpání"/>
    <x v="0"/>
    <x v="41"/>
    <x v="80"/>
    <n v="597635"/>
  </r>
  <r>
    <s v="Smlouva - čerpání"/>
    <x v="0"/>
    <x v="41"/>
    <x v="79"/>
    <n v="597635"/>
  </r>
  <r>
    <s v="Smlouva - čerpání"/>
    <x v="0"/>
    <x v="41"/>
    <x v="79"/>
    <n v="597635"/>
  </r>
  <r>
    <s v="Vyhodnoceno kladně - příprava smlouvy"/>
    <x v="0"/>
    <x v="41"/>
    <x v="79"/>
    <n v="597635"/>
  </r>
  <r>
    <s v="Vyhodnoceno kladně - příprava smlouvy"/>
    <x v="0"/>
    <x v="41"/>
    <x v="77"/>
    <n v="597635"/>
  </r>
  <r>
    <s v="Vyhodnoceno kladně - příprava smlouvy"/>
    <x v="0"/>
    <x v="41"/>
    <x v="79"/>
    <n v="597635"/>
  </r>
  <r>
    <s v="Vyhodnoceno kladně - příprava smlouvy"/>
    <x v="0"/>
    <x v="41"/>
    <x v="78"/>
    <n v="597635"/>
  </r>
  <r>
    <s v="Aktuálně v 1. části hodnocení"/>
    <x v="0"/>
    <x v="41"/>
    <x v="80"/>
    <n v="597635"/>
  </r>
  <r>
    <s v="Vyhodnoceno kladně - příprava smlouvy"/>
    <x v="0"/>
    <x v="41"/>
    <x v="80"/>
    <n v="597635"/>
  </r>
  <r>
    <s v="Vyhodnoceno kladně - příprava smlouvy"/>
    <x v="0"/>
    <x v="41"/>
    <x v="80"/>
    <n v="597635"/>
  </r>
  <r>
    <s v="Vyhodnoceno kladně - příprava smlouvy"/>
    <x v="0"/>
    <x v="41"/>
    <x v="77"/>
    <n v="597635"/>
  </r>
  <r>
    <s v="Vyhodnoceno kladně - příprava smlouvy"/>
    <x v="0"/>
    <x v="41"/>
    <x v="80"/>
    <n v="597635"/>
  </r>
  <r>
    <s v="Vyhodnoceno kladně - příprava smlouvy"/>
    <x v="0"/>
    <x v="41"/>
    <x v="80"/>
    <n v="597635"/>
  </r>
  <r>
    <s v="Vyhodnoceno kladně - příprava smlouvy"/>
    <x v="0"/>
    <x v="41"/>
    <x v="80"/>
    <n v="597635"/>
  </r>
  <r>
    <s v="Aktuálně v 2. části hodnocení"/>
    <x v="0"/>
    <x v="41"/>
    <x v="80"/>
    <n v="597635"/>
  </r>
  <r>
    <s v="Vyhodnoceno kladně - příprava smlouvy"/>
    <x v="0"/>
    <x v="41"/>
    <x v="78"/>
    <n v="597635"/>
  </r>
  <r>
    <s v="Aktuálně v 1. části hodnocení"/>
    <x v="0"/>
    <x v="41"/>
    <x v="78"/>
    <n v="597635"/>
  </r>
  <r>
    <s v="Aktuálně v 1. části hodnocení"/>
    <x v="0"/>
    <x v="41"/>
    <x v="78"/>
    <n v="597635"/>
  </r>
  <r>
    <s v="Aktuálně v 1. části hodnocení"/>
    <x v="0"/>
    <x v="41"/>
    <x v="80"/>
    <n v="597635"/>
  </r>
  <r>
    <s v="Aktuálně v 1. části hodnocení"/>
    <x v="0"/>
    <x v="41"/>
    <x v="79"/>
    <n v="597635"/>
  </r>
  <r>
    <s v="Aktuálně v 1. části hodnocení"/>
    <x v="0"/>
    <x v="41"/>
    <x v="79"/>
    <n v="597635"/>
  </r>
  <r>
    <s v="Vydán předběžný souhlas"/>
    <x v="0"/>
    <x v="41"/>
    <x v="79"/>
    <n v="597635"/>
  </r>
  <r>
    <s v="Aktuálně v 1. části hodnocení"/>
    <x v="0"/>
    <x v="41"/>
    <x v="79"/>
    <n v="597635"/>
  </r>
  <r>
    <s v="Aktuálně v 1. části hodnocení"/>
    <x v="0"/>
    <x v="41"/>
    <x v="80"/>
    <n v="597635"/>
  </r>
  <r>
    <s v="Aktuálně v 1. části hodnocení"/>
    <x v="0"/>
    <x v="41"/>
    <x v="80"/>
    <n v="597635"/>
  </r>
  <r>
    <s v="Aktuálně v 1. části hodnocení"/>
    <x v="0"/>
    <x v="41"/>
    <x v="80"/>
    <n v="597635"/>
  </r>
  <r>
    <s v="Aktuálně v 1. části hodnocení"/>
    <x v="0"/>
    <x v="41"/>
    <x v="80"/>
    <n v="597635"/>
  </r>
  <r>
    <s v="Aktuálně v 1. části hodnocení"/>
    <x v="0"/>
    <x v="41"/>
    <x v="77"/>
    <n v="597635"/>
  </r>
  <r>
    <s v="Aktuálně v 1. části hodnocení"/>
    <x v="0"/>
    <x v="41"/>
    <x v="79"/>
    <n v="597635"/>
  </r>
  <r>
    <s v="Aktuálně v 1. části hodnocení"/>
    <x v="0"/>
    <x v="41"/>
    <x v="77"/>
    <n v="597635"/>
  </r>
  <r>
    <s v="Aktuálně v 1. části hodnocení"/>
    <x v="0"/>
    <x v="41"/>
    <x v="79"/>
    <n v="597635"/>
  </r>
  <r>
    <s v="Aktuálně v 1. části hodnocení"/>
    <x v="0"/>
    <x v="41"/>
    <x v="80"/>
    <n v="597635"/>
  </r>
  <r>
    <s v="Aktuálně v 1. části hodnocení"/>
    <x v="0"/>
    <x v="41"/>
    <x v="77"/>
    <n v="597635"/>
  </r>
  <r>
    <s v="Aktuálně v 1. části hodnocení"/>
    <x v="0"/>
    <x v="41"/>
    <x v="79"/>
    <n v="597635"/>
  </r>
  <r>
    <s v="Aktuálně v 1. části hodnocení"/>
    <x v="0"/>
    <x v="41"/>
    <x v="79"/>
    <n v="597635"/>
  </r>
  <r>
    <s v="Aktuálně v 1. části hodnocení"/>
    <x v="0"/>
    <x v="41"/>
    <x v="79"/>
    <n v="597635"/>
  </r>
  <r>
    <s v="Aktuálně v 1. části hodnocení"/>
    <x v="0"/>
    <x v="41"/>
    <x v="79"/>
    <n v="597635"/>
  </r>
  <r>
    <s v="Smlouva - čerpání"/>
    <x v="0"/>
    <x v="42"/>
    <x v="81"/>
    <n v="598445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2"/>
    <n v="505927"/>
  </r>
  <r>
    <s v="Vyhodnoceno kladně - příprava smlouvy"/>
    <x v="0"/>
    <x v="43"/>
    <x v="83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3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Vyhodnoceno kladně - příprava smlouvy"/>
    <x v="0"/>
    <x v="43"/>
    <x v="84"/>
    <n v="505927"/>
  </r>
  <r>
    <s v="Smlouva - čerpání"/>
    <x v="0"/>
    <x v="43"/>
    <x v="83"/>
    <n v="505927"/>
  </r>
  <r>
    <s v="Vydán předběžný souhlas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2"/>
    <n v="505927"/>
  </r>
  <r>
    <s v="Vyhodnoceno kladně - příprava smlouvy"/>
    <x v="0"/>
    <x v="43"/>
    <x v="83"/>
    <n v="505927"/>
  </r>
  <r>
    <s v="Smlouva - čerpání"/>
    <x v="0"/>
    <x v="43"/>
    <x v="82"/>
    <n v="505927"/>
  </r>
  <r>
    <s v="Smlouva - čerpání"/>
    <x v="0"/>
    <x v="43"/>
    <x v="82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Smlouva - čerpání"/>
    <x v="0"/>
    <x v="43"/>
    <x v="83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Smlouva - čerpání"/>
    <x v="0"/>
    <x v="43"/>
    <x v="85"/>
    <n v="505927"/>
  </r>
  <r>
    <s v="Smlouva - čerpání"/>
    <x v="0"/>
    <x v="43"/>
    <x v="83"/>
    <n v="505927"/>
  </r>
  <r>
    <s v="Smlouva - čerpání"/>
    <x v="0"/>
    <x v="43"/>
    <x v="85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Aktuálně v 1. části hodnocení"/>
    <x v="0"/>
    <x v="43"/>
    <x v="83"/>
    <n v="505927"/>
  </r>
  <r>
    <s v="Vyhodnoceno kladně - příprava smlouvy"/>
    <x v="0"/>
    <x v="43"/>
    <x v="83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5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3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Smlouva - čerpá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5"/>
    <n v="505927"/>
  </r>
  <r>
    <s v="Smlouva - čerpání"/>
    <x v="0"/>
    <x v="43"/>
    <x v="86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7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2"/>
    <n v="505927"/>
  </r>
  <r>
    <s v="Vydán předběžný souhlas"/>
    <x v="0"/>
    <x v="43"/>
    <x v="87"/>
    <n v="505927"/>
  </r>
  <r>
    <s v="Smlouva - čerpání"/>
    <x v="0"/>
    <x v="43"/>
    <x v="85"/>
    <n v="505927"/>
  </r>
  <r>
    <s v="Smlouva - čerpání"/>
    <x v="0"/>
    <x v="43"/>
    <x v="82"/>
    <n v="505927"/>
  </r>
  <r>
    <s v="Smlouva - čerpání"/>
    <x v="0"/>
    <x v="43"/>
    <x v="83"/>
    <n v="505927"/>
  </r>
  <r>
    <s v="Aktuálně v 1. části hodnocení"/>
    <x v="0"/>
    <x v="43"/>
    <x v="82"/>
    <n v="505927"/>
  </r>
  <r>
    <s v="Smlouva - čerpání"/>
    <x v="0"/>
    <x v="43"/>
    <x v="82"/>
    <n v="505927"/>
  </r>
  <r>
    <s v="Smlouva - čerpání"/>
    <x v="0"/>
    <x v="43"/>
    <x v="87"/>
    <n v="505927"/>
  </r>
  <r>
    <s v="Vyhodnoceno kladně - příprava smlouvy"/>
    <x v="0"/>
    <x v="43"/>
    <x v="87"/>
    <n v="505927"/>
  </r>
  <r>
    <s v="Smlouva - čerpání"/>
    <x v="0"/>
    <x v="43"/>
    <x v="82"/>
    <n v="505927"/>
  </r>
  <r>
    <s v="Smlouva - čerpání"/>
    <x v="0"/>
    <x v="43"/>
    <x v="83"/>
    <n v="505927"/>
  </r>
  <r>
    <s v="Vyhodnoceno kladně - příprava smlouvy"/>
    <x v="0"/>
    <x v="43"/>
    <x v="83"/>
    <n v="505927"/>
  </r>
  <r>
    <s v="Smlouva - čerpání"/>
    <x v="0"/>
    <x v="43"/>
    <x v="85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Smlouva - čerpání"/>
    <x v="0"/>
    <x v="43"/>
    <x v="82"/>
    <n v="505927"/>
  </r>
  <r>
    <s v="Vyhodnoceno kladně - příprava smlouvy"/>
    <x v="0"/>
    <x v="43"/>
    <x v="83"/>
    <n v="505927"/>
  </r>
  <r>
    <s v="Smlouva - čerpání"/>
    <x v="0"/>
    <x v="43"/>
    <x v="83"/>
    <n v="505927"/>
  </r>
  <r>
    <s v="Smlouva - čerpání"/>
    <x v="0"/>
    <x v="43"/>
    <x v="88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Vydán předběžný souhlas"/>
    <x v="0"/>
    <x v="43"/>
    <x v="87"/>
    <n v="505927"/>
  </r>
  <r>
    <s v="Smlouva - čerpání"/>
    <x v="0"/>
    <x v="43"/>
    <x v="82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2"/>
    <n v="505927"/>
  </r>
  <r>
    <s v="Smlouva - čerpání"/>
    <x v="0"/>
    <x v="43"/>
    <x v="82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2"/>
    <n v="505927"/>
  </r>
  <r>
    <s v="Smlouva - čerpání"/>
    <x v="0"/>
    <x v="43"/>
    <x v="88"/>
    <n v="505927"/>
  </r>
  <r>
    <s v="Smlouva - čerpání"/>
    <x v="0"/>
    <x v="43"/>
    <x v="84"/>
    <n v="505927"/>
  </r>
  <r>
    <s v="Vyhodnoceno kladně - příprava smlouvy"/>
    <x v="0"/>
    <x v="43"/>
    <x v="83"/>
    <n v="505927"/>
  </r>
  <r>
    <s v="Smlouva - čerpání"/>
    <x v="0"/>
    <x v="43"/>
    <x v="83"/>
    <n v="505927"/>
  </r>
  <r>
    <s v="Vydán předběžný souhlas"/>
    <x v="0"/>
    <x v="43"/>
    <x v="83"/>
    <n v="505927"/>
  </r>
  <r>
    <s v="Vyhodnoceno kladně - příprava smlouvy"/>
    <x v="0"/>
    <x v="43"/>
    <x v="83"/>
    <n v="505927"/>
  </r>
  <r>
    <s v="Aktuálně v 1. části hodnocení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Vyhodnoceno kladně - příprava smlouvy"/>
    <x v="0"/>
    <x v="43"/>
    <x v="83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2"/>
    <n v="505927"/>
  </r>
  <r>
    <s v="Vyhodnoceno kladně - příprava smlouvy"/>
    <x v="0"/>
    <x v="43"/>
    <x v="83"/>
    <n v="505927"/>
  </r>
  <r>
    <s v="Smlouva - čerpání"/>
    <x v="0"/>
    <x v="43"/>
    <x v="83"/>
    <n v="505927"/>
  </r>
  <r>
    <s v="Aktuálně v 2. části hodnocení"/>
    <x v="0"/>
    <x v="43"/>
    <x v="88"/>
    <n v="505927"/>
  </r>
  <r>
    <s v="Smlouva - čerpání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Smlouva - čerpání"/>
    <x v="0"/>
    <x v="43"/>
    <x v="85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Smlouva - čerpání"/>
    <x v="0"/>
    <x v="43"/>
    <x v="82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Smlouva - čerpání"/>
    <x v="0"/>
    <x v="43"/>
    <x v="85"/>
    <n v="505927"/>
  </r>
  <r>
    <s v="Smlouva - čerpání"/>
    <x v="0"/>
    <x v="43"/>
    <x v="83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Vydán předběžný souhlas"/>
    <x v="0"/>
    <x v="43"/>
    <x v="83"/>
    <n v="505927"/>
  </r>
  <r>
    <s v="Vydán předběžný souhlas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dán předběžný souhlas"/>
    <x v="0"/>
    <x v="43"/>
    <x v="82"/>
    <n v="505927"/>
  </r>
  <r>
    <s v="Smlouva - čerpání"/>
    <x v="0"/>
    <x v="43"/>
    <x v="83"/>
    <n v="505927"/>
  </r>
  <r>
    <s v="Smlouva - čerpání"/>
    <x v="0"/>
    <x v="43"/>
    <x v="83"/>
    <n v="505927"/>
  </r>
  <r>
    <s v="Smlouva - čerpání"/>
    <x v="0"/>
    <x v="43"/>
    <x v="82"/>
    <n v="505927"/>
  </r>
  <r>
    <s v="Smlouva - čerpání"/>
    <x v="0"/>
    <x v="43"/>
    <x v="82"/>
    <n v="505927"/>
  </r>
  <r>
    <s v="Vyhodnoceno kladně - příprava smlouvy"/>
    <x v="0"/>
    <x v="43"/>
    <x v="83"/>
    <n v="505927"/>
  </r>
  <r>
    <s v="Vydán předběžný souhlas"/>
    <x v="0"/>
    <x v="43"/>
    <x v="83"/>
    <n v="505927"/>
  </r>
  <r>
    <s v="Smlouva - čerpání"/>
    <x v="0"/>
    <x v="43"/>
    <x v="82"/>
    <n v="505927"/>
  </r>
  <r>
    <s v="Smlouva - čerpání"/>
    <x v="0"/>
    <x v="43"/>
    <x v="83"/>
    <n v="505927"/>
  </r>
  <r>
    <s v="Vyhodnoceno kladně - příprava smlouvy"/>
    <x v="0"/>
    <x v="43"/>
    <x v="83"/>
    <n v="505927"/>
  </r>
  <r>
    <s v="Vyhodnoceno kladně - příprava smlouvy"/>
    <x v="0"/>
    <x v="43"/>
    <x v="83"/>
    <n v="505927"/>
  </r>
  <r>
    <s v="Smlouva - čerpání"/>
    <x v="0"/>
    <x v="43"/>
    <x v="83"/>
    <n v="505927"/>
  </r>
  <r>
    <s v="Smlouva - čerpání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Aktuálně v 1. části hodnocení"/>
    <x v="0"/>
    <x v="43"/>
    <x v="88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Smlouva - čerpání"/>
    <x v="0"/>
    <x v="43"/>
    <x v="83"/>
    <n v="505927"/>
  </r>
  <r>
    <s v="Aktuálně v 2. části hodnocení"/>
    <x v="0"/>
    <x v="43"/>
    <x v="82"/>
    <n v="505927"/>
  </r>
  <r>
    <s v="Smlouva - čerpání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Smlouva - čerpání"/>
    <x v="0"/>
    <x v="43"/>
    <x v="82"/>
    <n v="505927"/>
  </r>
  <r>
    <s v="Vyhodnoceno kladně - příprava smlouvy"/>
    <x v="0"/>
    <x v="43"/>
    <x v="83"/>
    <n v="505927"/>
  </r>
  <r>
    <s v="Smlouva - čerpání"/>
    <x v="0"/>
    <x v="43"/>
    <x v="82"/>
    <n v="505927"/>
  </r>
  <r>
    <s v="Smlouva - čerpání"/>
    <x v="0"/>
    <x v="43"/>
    <x v="82"/>
    <n v="505927"/>
  </r>
  <r>
    <s v="Vyhodnoceno kladně - příprava smlouvy"/>
    <x v="0"/>
    <x v="43"/>
    <x v="87"/>
    <n v="505927"/>
  </r>
  <r>
    <s v="Vyhodnoceno kladně - příprava smlouvy"/>
    <x v="0"/>
    <x v="43"/>
    <x v="87"/>
    <n v="505927"/>
  </r>
  <r>
    <s v="Aktuálně v 1. části hodnocení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Vydán předběžný souhlas"/>
    <x v="0"/>
    <x v="43"/>
    <x v="87"/>
    <n v="505927"/>
  </r>
  <r>
    <s v="Vyhodnoceno kladně - příprava smlouvy"/>
    <x v="0"/>
    <x v="43"/>
    <x v="83"/>
    <n v="505927"/>
  </r>
  <r>
    <s v="Vyhodnoceno kladně - příprava smlouvy"/>
    <x v="0"/>
    <x v="43"/>
    <x v="83"/>
    <n v="505927"/>
  </r>
  <r>
    <s v="Vyhodnoceno kladně - příprava smlouvy"/>
    <x v="0"/>
    <x v="43"/>
    <x v="83"/>
    <n v="505927"/>
  </r>
  <r>
    <s v="Vydán předběžný souhlas"/>
    <x v="0"/>
    <x v="43"/>
    <x v="85"/>
    <n v="505927"/>
  </r>
  <r>
    <s v="Aktuálně v 2. části hodnocení"/>
    <x v="0"/>
    <x v="43"/>
    <x v="82"/>
    <n v="505927"/>
  </r>
  <r>
    <s v="Smlouva - čerpání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Smlouva - čerpání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Aktuálně v 2. části hodnocení"/>
    <x v="0"/>
    <x v="43"/>
    <x v="85"/>
    <n v="505927"/>
  </r>
  <r>
    <s v="Aktuálně v 2. části hodnocení"/>
    <x v="0"/>
    <x v="43"/>
    <x v="83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Aktuálně v 2. části hodnocení"/>
    <x v="0"/>
    <x v="43"/>
    <x v="82"/>
    <n v="505927"/>
  </r>
  <r>
    <s v="Vyhodnoceno kladně - příprava smlouvy"/>
    <x v="0"/>
    <x v="43"/>
    <x v="82"/>
    <n v="505927"/>
  </r>
  <r>
    <s v="Aktuálně v 2. části hodnocení"/>
    <x v="0"/>
    <x v="43"/>
    <x v="83"/>
    <n v="505927"/>
  </r>
  <r>
    <s v="Vyhodnoceno kladně - příprava smlouvy"/>
    <x v="0"/>
    <x v="43"/>
    <x v="83"/>
    <n v="505927"/>
  </r>
  <r>
    <s v="Vyhodnoceno kladně - příprava smlouvy"/>
    <x v="0"/>
    <x v="43"/>
    <x v="89"/>
    <n v="505927"/>
  </r>
  <r>
    <s v="Vyhodnoceno kladně - příprava smlouvy"/>
    <x v="0"/>
    <x v="43"/>
    <x v="82"/>
    <n v="505927"/>
  </r>
  <r>
    <s v="Smlouva - čerpání"/>
    <x v="0"/>
    <x v="43"/>
    <x v="83"/>
    <n v="505927"/>
  </r>
  <r>
    <s v="Vydán předběžný souhlas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8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3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6"/>
    <n v="505927"/>
  </r>
  <r>
    <s v="Vyhodnoceno kladně - příprava smlouvy"/>
    <x v="0"/>
    <x v="43"/>
    <x v="83"/>
    <n v="505927"/>
  </r>
  <r>
    <s v="Vyhodnoceno kladně - příprava smlouvy"/>
    <x v="0"/>
    <x v="43"/>
    <x v="86"/>
    <n v="505927"/>
  </r>
  <r>
    <s v="Vyhodnoceno kladně - příprava smlouvy"/>
    <x v="0"/>
    <x v="43"/>
    <x v="87"/>
    <n v="505927"/>
  </r>
  <r>
    <s v="Vyhodnoceno kladně - příprava smlouvy"/>
    <x v="0"/>
    <x v="43"/>
    <x v="88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5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dán předběžný souhlas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9"/>
    <n v="505927"/>
  </r>
  <r>
    <s v="Vydán předběžný souhlas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2. části hodnocení"/>
    <x v="0"/>
    <x v="43"/>
    <x v="84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Vydán předběžný souhlas"/>
    <x v="0"/>
    <x v="43"/>
    <x v="82"/>
    <n v="505927"/>
  </r>
  <r>
    <s v="Vyhodnoceno kladně - příprava smlouvy"/>
    <x v="0"/>
    <x v="43"/>
    <x v="82"/>
    <n v="505927"/>
  </r>
  <r>
    <s v="Vydán předběžný souhlas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Vyhodnoceno kladně - příprava smlouvy"/>
    <x v="0"/>
    <x v="43"/>
    <x v="88"/>
    <n v="505927"/>
  </r>
  <r>
    <s v="Vyhodnoceno kladně - příprava smlouvy"/>
    <x v="0"/>
    <x v="43"/>
    <x v="85"/>
    <n v="505927"/>
  </r>
  <r>
    <s v="Vyhodnoceno kladně - příprava smlouvy"/>
    <x v="0"/>
    <x v="43"/>
    <x v="83"/>
    <n v="505927"/>
  </r>
  <r>
    <s v="Aktuálně v 1. části hodnocení"/>
    <x v="0"/>
    <x v="43"/>
    <x v="86"/>
    <n v="505927"/>
  </r>
  <r>
    <s v="Aktuálně v 2. části hodnocení"/>
    <x v="0"/>
    <x v="43"/>
    <x v="82"/>
    <n v="505927"/>
  </r>
  <r>
    <s v="Vyhodnoceno kladně - příprava smlouvy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7"/>
    <n v="505927"/>
  </r>
  <r>
    <s v="Vyhodnoceno kladně - příprava smlouvy"/>
    <x v="0"/>
    <x v="43"/>
    <x v="84"/>
    <n v="505927"/>
  </r>
  <r>
    <s v="Vyhodnoceno kladně - příprava smlouvy"/>
    <x v="0"/>
    <x v="43"/>
    <x v="83"/>
    <n v="505927"/>
  </r>
  <r>
    <s v="Aktuálně v 2. části hodnocení"/>
    <x v="0"/>
    <x v="43"/>
    <x v="82"/>
    <n v="505927"/>
  </r>
  <r>
    <s v="Vyhodnoceno kladně - příprava smlouvy"/>
    <x v="0"/>
    <x v="43"/>
    <x v="82"/>
    <n v="505927"/>
  </r>
  <r>
    <s v="Aktuálně v 1. části hodnocení"/>
    <x v="0"/>
    <x v="43"/>
    <x v="82"/>
    <n v="505927"/>
  </r>
  <r>
    <s v="Vyhodnoceno kladně - příprava smlouvy"/>
    <x v="0"/>
    <x v="43"/>
    <x v="82"/>
    <n v="505927"/>
  </r>
  <r>
    <s v="Vydán předběžný souhlas"/>
    <x v="0"/>
    <x v="43"/>
    <x v="83"/>
    <n v="505927"/>
  </r>
  <r>
    <s v="Aktuálně v 1. části hodnocení"/>
    <x v="0"/>
    <x v="43"/>
    <x v="83"/>
    <n v="505927"/>
  </r>
  <r>
    <s v="Vyhodnoceno kladně - příprava smlouvy"/>
    <x v="0"/>
    <x v="43"/>
    <x v="87"/>
    <n v="505927"/>
  </r>
  <r>
    <s v="Aktuálně v 1. části hodnocení"/>
    <x v="0"/>
    <x v="43"/>
    <x v="82"/>
    <n v="505927"/>
  </r>
  <r>
    <s v="Vyhodnoceno kladně - příprava smlouvy"/>
    <x v="0"/>
    <x v="43"/>
    <x v="82"/>
    <n v="505927"/>
  </r>
  <r>
    <s v="Vydán předběžný souhlas"/>
    <x v="0"/>
    <x v="43"/>
    <x v="83"/>
    <n v="505927"/>
  </r>
  <r>
    <s v="Aktuálně v 1. části hodnocení"/>
    <x v="0"/>
    <x v="43"/>
    <x v="83"/>
    <n v="505927"/>
  </r>
  <r>
    <s v="Vyhodnoceno kladně - příprava smlouvy"/>
    <x v="0"/>
    <x v="43"/>
    <x v="87"/>
    <n v="505927"/>
  </r>
  <r>
    <s v="Vyhodnoceno kladně - příprava smlouvy"/>
    <x v="0"/>
    <x v="43"/>
    <x v="83"/>
    <n v="505927"/>
  </r>
  <r>
    <s v="Aktuálně v 1. části hodnocení"/>
    <x v="0"/>
    <x v="43"/>
    <x v="83"/>
    <n v="505927"/>
  </r>
  <r>
    <s v="Vyhodnoceno kladně - příprava smlouvy"/>
    <x v="0"/>
    <x v="43"/>
    <x v="82"/>
    <n v="505927"/>
  </r>
  <r>
    <s v="Aktuálně v 1. části hodnocení"/>
    <x v="0"/>
    <x v="43"/>
    <x v="82"/>
    <n v="505927"/>
  </r>
  <r>
    <s v="Vydán předběžný souhlas"/>
    <x v="0"/>
    <x v="43"/>
    <x v="82"/>
    <n v="505927"/>
  </r>
  <r>
    <s v="Vydán předběžný souhlas"/>
    <x v="0"/>
    <x v="43"/>
    <x v="83"/>
    <n v="505927"/>
  </r>
  <r>
    <s v="Vyhodnoceno kladně - příprava smlouvy"/>
    <x v="0"/>
    <x v="43"/>
    <x v="83"/>
    <n v="505927"/>
  </r>
  <r>
    <s v="Aktuálně v 1. části hodnocení"/>
    <x v="0"/>
    <x v="43"/>
    <x v="83"/>
    <n v="505927"/>
  </r>
  <r>
    <s v="Aktuálně v 2. části hodnocení"/>
    <x v="0"/>
    <x v="43"/>
    <x v="83"/>
    <n v="505927"/>
  </r>
  <r>
    <s v="Aktuálně v 1. části hodnocení"/>
    <x v="0"/>
    <x v="43"/>
    <x v="83"/>
    <n v="505927"/>
  </r>
  <r>
    <s v="Vydán předběžný souhlas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3"/>
    <n v="505927"/>
  </r>
  <r>
    <s v="Aktuálně v 1. části hodnocení"/>
    <x v="0"/>
    <x v="43"/>
    <x v="83"/>
    <n v="505927"/>
  </r>
  <r>
    <s v="Vydán předběžný souhlas"/>
    <x v="0"/>
    <x v="43"/>
    <x v="82"/>
    <n v="505927"/>
  </r>
  <r>
    <s v="Vyhodnoceno kladně - příprava smlouvy"/>
    <x v="0"/>
    <x v="43"/>
    <x v="82"/>
    <n v="505927"/>
  </r>
  <r>
    <s v="Vydán předběžný souhlas"/>
    <x v="0"/>
    <x v="43"/>
    <x v="83"/>
    <n v="505927"/>
  </r>
  <r>
    <s v="Vyhodnoceno kladně - příprava smlouvy"/>
    <x v="0"/>
    <x v="43"/>
    <x v="82"/>
    <n v="505927"/>
  </r>
  <r>
    <s v="Vyhodnoceno kladně - příprava smlouvy"/>
    <x v="0"/>
    <x v="43"/>
    <x v="82"/>
    <n v="505927"/>
  </r>
  <r>
    <s v="Aktuálně v 1. části hodnocení"/>
    <x v="0"/>
    <x v="43"/>
    <x v="82"/>
    <n v="505927"/>
  </r>
  <r>
    <s v="Aktuálně v 2. části hodnocení"/>
    <x v="0"/>
    <x v="43"/>
    <x v="82"/>
    <n v="505927"/>
  </r>
  <r>
    <s v="Aktuálně v 1. části hodnocení"/>
    <x v="0"/>
    <x v="43"/>
    <x v="83"/>
    <n v="505927"/>
  </r>
  <r>
    <s v="Vydán předběžný souhlas"/>
    <x v="0"/>
    <x v="43"/>
    <x v="83"/>
    <n v="505927"/>
  </r>
  <r>
    <s v="Aktuálně v 1. části hodnocení"/>
    <x v="0"/>
    <x v="43"/>
    <x v="82"/>
    <n v="505927"/>
  </r>
  <r>
    <s v="Vydán předběžný souhlas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2"/>
    <n v="505927"/>
  </r>
  <r>
    <s v="Aktuálně v 1. části hodnocení"/>
    <x v="0"/>
    <x v="43"/>
    <x v="82"/>
    <n v="505927"/>
  </r>
  <r>
    <s v="Aktuálně v 1. části hodnocení"/>
    <x v="0"/>
    <x v="43"/>
    <x v="85"/>
    <n v="505927"/>
  </r>
  <r>
    <s v="Aktuálně v 1. části hodnocení"/>
    <x v="0"/>
    <x v="43"/>
    <x v="82"/>
    <n v="505927"/>
  </r>
  <r>
    <s v="Vyhodnoceno kladně - příprava smlouvy"/>
    <x v="0"/>
    <x v="43"/>
    <x v="82"/>
    <n v="505927"/>
  </r>
  <r>
    <s v="Vydán předběžný souhlas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5"/>
    <n v="505927"/>
  </r>
  <r>
    <s v="Aktuálně v 1. části hodnocení"/>
    <x v="0"/>
    <x v="43"/>
    <x v="82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2"/>
    <n v="505927"/>
  </r>
  <r>
    <s v="Aktuálně v 1. části hodnocení"/>
    <x v="0"/>
    <x v="43"/>
    <x v="82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Aktuálně v 1. části hodnocení"/>
    <x v="0"/>
    <x v="43"/>
    <x v="83"/>
    <n v="505927"/>
  </r>
  <r>
    <s v="Aktuálně v 1. části hodnocení"/>
    <x v="0"/>
    <x v="43"/>
    <x v="83"/>
    <n v="505927"/>
  </r>
  <r>
    <s v="Aktuálně v 1. části hodnocení"/>
    <x v="0"/>
    <x v="43"/>
    <x v="83"/>
    <n v="505927"/>
  </r>
  <r>
    <s v="Aktuálně v 1. části hodnocení"/>
    <x v="0"/>
    <x v="43"/>
    <x v="82"/>
    <n v="505927"/>
  </r>
  <r>
    <s v="Smlouva - čerpání"/>
    <x v="0"/>
    <x v="44"/>
    <x v="90"/>
    <n v="599069"/>
  </r>
  <r>
    <s v="Smlouva - čerpání"/>
    <x v="0"/>
    <x v="45"/>
    <x v="91"/>
    <n v="599077"/>
  </r>
  <r>
    <s v="Smlouva - čerpání"/>
    <x v="0"/>
    <x v="45"/>
    <x v="91"/>
    <n v="599077"/>
  </r>
  <r>
    <s v="Smlouva - čerpání"/>
    <x v="0"/>
    <x v="45"/>
    <x v="91"/>
    <n v="599077"/>
  </r>
  <r>
    <s v="Smlouva - čerpání"/>
    <x v="1"/>
    <x v="46"/>
    <x v="92"/>
    <n v="540684"/>
  </r>
  <r>
    <s v="Smlouva - čerpání"/>
    <x v="1"/>
    <x v="46"/>
    <x v="92"/>
    <n v="540684"/>
  </r>
  <r>
    <s v="Smlouva - čerpání"/>
    <x v="1"/>
    <x v="46"/>
    <x v="92"/>
    <n v="540684"/>
  </r>
  <r>
    <s v="Smlouva - čerpání"/>
    <x v="1"/>
    <x v="46"/>
    <x v="92"/>
    <n v="540684"/>
  </r>
  <r>
    <s v="Smlouva - čerpání"/>
    <x v="1"/>
    <x v="46"/>
    <x v="92"/>
    <n v="540684"/>
  </r>
  <r>
    <s v="Vydán předběžný souhlas"/>
    <x v="1"/>
    <x v="46"/>
    <x v="92"/>
    <n v="540684"/>
  </r>
  <r>
    <s v="Smlouva - čerpání"/>
    <x v="1"/>
    <x v="46"/>
    <x v="92"/>
    <n v="540684"/>
  </r>
  <r>
    <s v="Smlouva - čerpání"/>
    <x v="1"/>
    <x v="46"/>
    <x v="93"/>
    <n v="540684"/>
  </r>
  <r>
    <s v="Smlouva - čerpání"/>
    <x v="1"/>
    <x v="46"/>
    <x v="92"/>
    <n v="540684"/>
  </r>
  <r>
    <s v="Vyhodnoceno kladně - příprava smlouvy"/>
    <x v="1"/>
    <x v="46"/>
    <x v="92"/>
    <n v="540684"/>
  </r>
  <r>
    <s v="Smlouva - čerpání"/>
    <x v="1"/>
    <x v="46"/>
    <x v="92"/>
    <n v="540684"/>
  </r>
  <r>
    <s v="Smlouva - čerpání"/>
    <x v="1"/>
    <x v="46"/>
    <x v="92"/>
    <n v="540684"/>
  </r>
  <r>
    <s v="Smlouva - čerpání"/>
    <x v="1"/>
    <x v="46"/>
    <x v="92"/>
    <n v="540684"/>
  </r>
  <r>
    <s v="Smlouva - čerpání"/>
    <x v="1"/>
    <x v="46"/>
    <x v="92"/>
    <n v="540684"/>
  </r>
  <r>
    <s v="Vyhodnoceno kladně - příprava smlouvy"/>
    <x v="1"/>
    <x v="46"/>
    <x v="92"/>
    <n v="540684"/>
  </r>
  <r>
    <s v="Vydán předběžný souhlas"/>
    <x v="1"/>
    <x v="46"/>
    <x v="92"/>
    <n v="540684"/>
  </r>
  <r>
    <s v="Vyhodnoceno kladně - příprava smlouvy"/>
    <x v="1"/>
    <x v="46"/>
    <x v="92"/>
    <n v="540684"/>
  </r>
  <r>
    <s v="Vydán předběžný souhlas"/>
    <x v="1"/>
    <x v="46"/>
    <x v="92"/>
    <n v="540684"/>
  </r>
  <r>
    <s v="Aktuálně v 2. části hodnocení"/>
    <x v="1"/>
    <x v="46"/>
    <x v="92"/>
    <n v="540684"/>
  </r>
  <r>
    <s v="Aktuálně v 1. části hodnocení"/>
    <x v="1"/>
    <x v="46"/>
    <x v="92"/>
    <n v="540684"/>
  </r>
  <r>
    <s v="Aktuálně v 1. části hodnocení"/>
    <x v="1"/>
    <x v="46"/>
    <x v="92"/>
    <n v="540684"/>
  </r>
  <r>
    <s v="Aktuálně v 1. části hodnocení"/>
    <x v="1"/>
    <x v="46"/>
    <x v="92"/>
    <n v="540684"/>
  </r>
  <r>
    <s v="Aktuálně v 1. části hodnocení"/>
    <x v="1"/>
    <x v="46"/>
    <x v="92"/>
    <n v="540684"/>
  </r>
  <r>
    <s v="Aktuálně v 1. části hodnocení"/>
    <x v="1"/>
    <x v="46"/>
    <x v="92"/>
    <n v="540684"/>
  </r>
  <r>
    <s v="Vydán předběžný souhlas"/>
    <x v="1"/>
    <x v="47"/>
    <x v="94"/>
    <n v="541346"/>
  </r>
  <r>
    <s v="Vydán předběžný souhlas"/>
    <x v="1"/>
    <x v="47"/>
    <x v="94"/>
    <n v="541346"/>
  </r>
  <r>
    <s v="Vyhodnoceno kladně - příprava smlouvy"/>
    <x v="0"/>
    <x v="48"/>
    <x v="95"/>
    <n v="599832"/>
  </r>
  <r>
    <s v="Vyhodnoceno kladně - příprava smlouvy"/>
    <x v="0"/>
    <x v="48"/>
    <x v="95"/>
    <n v="599832"/>
  </r>
  <r>
    <s v="Smlouva - čerpání"/>
    <x v="1"/>
    <x v="49"/>
    <x v="96"/>
    <n v="553484"/>
  </r>
  <r>
    <s v="Smlouva - čerpání"/>
    <x v="1"/>
    <x v="49"/>
    <x v="96"/>
    <n v="553484"/>
  </r>
  <r>
    <s v="Smlouva - čerpání"/>
    <x v="1"/>
    <x v="49"/>
    <x v="96"/>
    <n v="553484"/>
  </r>
  <r>
    <s v="Vyhodnoceno kladně - příprava smlouvy"/>
    <x v="1"/>
    <x v="49"/>
    <x v="96"/>
    <n v="553484"/>
  </r>
  <r>
    <s v="Smlouva - čerpání"/>
    <x v="1"/>
    <x v="49"/>
    <x v="96"/>
    <n v="553484"/>
  </r>
  <r>
    <s v="Smlouva - čerpání"/>
    <x v="1"/>
    <x v="49"/>
    <x v="96"/>
    <n v="553484"/>
  </r>
  <r>
    <s v="Smlouva - čerpání"/>
    <x v="1"/>
    <x v="49"/>
    <x v="97"/>
    <n v="553484"/>
  </r>
  <r>
    <s v="Smlouva - čerpání"/>
    <x v="1"/>
    <x v="49"/>
    <x v="96"/>
    <n v="553484"/>
  </r>
  <r>
    <s v="Smlouva - čerpání"/>
    <x v="1"/>
    <x v="49"/>
    <x v="97"/>
    <n v="553484"/>
  </r>
  <r>
    <s v="Vyhodnoceno kladně - příprava smlouvy"/>
    <x v="1"/>
    <x v="49"/>
    <x v="96"/>
    <n v="553484"/>
  </r>
  <r>
    <s v="Vyhodnoceno kladně - příprava smlouvy"/>
    <x v="1"/>
    <x v="49"/>
    <x v="96"/>
    <n v="553484"/>
  </r>
  <r>
    <s v="Vyhodnoceno kladně - příprava smlouvy"/>
    <x v="1"/>
    <x v="49"/>
    <x v="96"/>
    <n v="553484"/>
  </r>
  <r>
    <s v="Aktuálně v 1. části hodnocení"/>
    <x v="1"/>
    <x v="49"/>
    <x v="96"/>
    <n v="553484"/>
  </r>
  <r>
    <s v="Vydán předběžný souhlas"/>
    <x v="1"/>
    <x v="49"/>
    <x v="96"/>
    <n v="553484"/>
  </r>
  <r>
    <s v="Vyhodnoceno kladně - příprava smlouvy"/>
    <x v="1"/>
    <x v="49"/>
    <x v="96"/>
    <n v="553484"/>
  </r>
  <r>
    <s v="Aktuálně v 2. části hodnocení"/>
    <x v="1"/>
    <x v="49"/>
    <x v="96"/>
    <n v="553484"/>
  </r>
  <r>
    <s v="Vyhodnoceno kladně - příprava smlouvy"/>
    <x v="1"/>
    <x v="49"/>
    <x v="96"/>
    <n v="553484"/>
  </r>
  <r>
    <s v="Vyhodnoceno kladně - příprava smlouvy"/>
    <x v="1"/>
    <x v="49"/>
    <x v="96"/>
    <n v="553484"/>
  </r>
  <r>
    <s v="Vyhodnoceno kladně - příprava smlouvy"/>
    <x v="1"/>
    <x v="49"/>
    <x v="96"/>
    <n v="553484"/>
  </r>
  <r>
    <s v="Vyhodnoceno kladně - příprava smlouvy"/>
    <x v="1"/>
    <x v="49"/>
    <x v="96"/>
    <n v="553484"/>
  </r>
  <r>
    <s v="Vyhodnoceno kladně - příprava smlouvy"/>
    <x v="1"/>
    <x v="49"/>
    <x v="96"/>
    <n v="553484"/>
  </r>
  <r>
    <s v="Aktuálně v 1. části hodnocení"/>
    <x v="1"/>
    <x v="49"/>
    <x v="96"/>
    <n v="553484"/>
  </r>
  <r>
    <s v="Aktuálně v 1. části hodnocení"/>
    <x v="1"/>
    <x v="49"/>
    <x v="96"/>
    <n v="553484"/>
  </r>
  <r>
    <s v="Aktuálně v 1. části hodnocení"/>
    <x v="1"/>
    <x v="49"/>
    <x v="96"/>
    <n v="553484"/>
  </r>
  <r>
    <s v="Aktuálně v 1. části hodnocení"/>
    <x v="1"/>
    <x v="49"/>
    <x v="97"/>
    <n v="553484"/>
  </r>
  <r>
    <s v="Aktuálně v 1. části hodnocení"/>
    <x v="1"/>
    <x v="49"/>
    <x v="96"/>
    <n v="553484"/>
  </r>
  <r>
    <s v="Aktuálně v 1. části hodnocení"/>
    <x v="1"/>
    <x v="49"/>
    <x v="96"/>
    <n v="553484"/>
  </r>
  <r>
    <s v="Smlouva - čerpání"/>
    <x v="1"/>
    <x v="50"/>
    <x v="98"/>
    <n v="541036"/>
  </r>
  <r>
    <s v="Vyhodnoceno kladně - příprava smlouvy"/>
    <x v="1"/>
    <x v="50"/>
    <x v="99"/>
    <n v="541036"/>
  </r>
  <r>
    <s v="Vyhodnoceno kladně - příprava smlouvy"/>
    <x v="1"/>
    <x v="50"/>
    <x v="99"/>
    <n v="541036"/>
  </r>
  <r>
    <s v="Vydán předběžný souhlas"/>
    <x v="1"/>
    <x v="50"/>
    <x v="99"/>
    <n v="541036"/>
  </r>
  <r>
    <s v="Vydán předběžný souhlas"/>
    <x v="1"/>
    <x v="50"/>
    <x v="99"/>
    <n v="541036"/>
  </r>
  <r>
    <s v="Aktuálně v 1. části hodnocení"/>
    <x v="1"/>
    <x v="50"/>
    <x v="100"/>
    <n v="541036"/>
  </r>
  <r>
    <s v="Aktuálně v 1. části hodnocení"/>
    <x v="1"/>
    <x v="50"/>
    <x v="100"/>
    <n v="541036"/>
  </r>
  <r>
    <s v="Aktuálně v 1. části hodnocení"/>
    <x v="1"/>
    <x v="50"/>
    <x v="99"/>
    <n v="541036"/>
  </r>
  <r>
    <s v="Aktuálně v 1. části hodnocení"/>
    <x v="1"/>
    <x v="50"/>
    <x v="99"/>
    <n v="541036"/>
  </r>
  <r>
    <s v="Aktuálně v 1. části hodnocení"/>
    <x v="1"/>
    <x v="50"/>
    <x v="99"/>
    <n v="541036"/>
  </r>
  <r>
    <s v="Aktuálně v 2. části hodnocení"/>
    <x v="0"/>
    <x v="51"/>
    <x v="101"/>
    <n v="597911"/>
  </r>
  <r>
    <s v="Aktuálně v 1. části hodnocení"/>
    <x v="0"/>
    <x v="51"/>
    <x v="101"/>
    <n v="597911"/>
  </r>
  <r>
    <s v="Smlouva - čerpání"/>
    <x v="1"/>
    <x v="52"/>
    <x v="102"/>
    <n v="553468"/>
  </r>
  <r>
    <s v="Smlouva - čerpání"/>
    <x v="1"/>
    <x v="52"/>
    <x v="102"/>
    <n v="553468"/>
  </r>
  <r>
    <s v="Vyhodnoceno kladně - příprava smlouvy"/>
    <x v="1"/>
    <x v="52"/>
    <x v="102"/>
    <n v="553468"/>
  </r>
  <r>
    <s v="Smlouva - čerpání"/>
    <x v="1"/>
    <x v="52"/>
    <x v="103"/>
    <n v="553468"/>
  </r>
  <r>
    <s v="Smlouva - čerpání"/>
    <x v="1"/>
    <x v="52"/>
    <x v="103"/>
    <n v="553468"/>
  </r>
  <r>
    <s v="Smlouva - čerpání"/>
    <x v="1"/>
    <x v="52"/>
    <x v="102"/>
    <n v="553468"/>
  </r>
  <r>
    <s v="Vyhodnoceno kladně - příprava smlouvy"/>
    <x v="1"/>
    <x v="52"/>
    <x v="104"/>
    <n v="553468"/>
  </r>
  <r>
    <s v="Smlouva - čerpání"/>
    <x v="1"/>
    <x v="52"/>
    <x v="105"/>
    <n v="553468"/>
  </r>
  <r>
    <s v="Vyhodnoceno kladně - příprava smlouvy"/>
    <x v="1"/>
    <x v="52"/>
    <x v="105"/>
    <n v="553468"/>
  </r>
  <r>
    <s v="Vyhodnoceno kladně - příprava smlouvy"/>
    <x v="1"/>
    <x v="52"/>
    <x v="103"/>
    <n v="553468"/>
  </r>
  <r>
    <s v="Smlouva - čerpání"/>
    <x v="1"/>
    <x v="52"/>
    <x v="103"/>
    <n v="553468"/>
  </r>
  <r>
    <s v="Vyhodnoceno kladně - příprava smlouvy"/>
    <x v="1"/>
    <x v="52"/>
    <x v="103"/>
    <n v="553468"/>
  </r>
  <r>
    <s v="Vyhodnoceno kladně - příprava smlouvy"/>
    <x v="1"/>
    <x v="52"/>
    <x v="103"/>
    <n v="553468"/>
  </r>
  <r>
    <s v="Smlouva - čerpání"/>
    <x v="1"/>
    <x v="52"/>
    <x v="105"/>
    <n v="553468"/>
  </r>
  <r>
    <s v="Vyhodnoceno kladně - příprava smlouvy"/>
    <x v="1"/>
    <x v="52"/>
    <x v="103"/>
    <n v="553468"/>
  </r>
  <r>
    <s v="Smlouva - čerpání"/>
    <x v="1"/>
    <x v="52"/>
    <x v="105"/>
    <n v="553468"/>
  </r>
  <r>
    <s v="Vyhodnoceno kladně - příprava smlouvy"/>
    <x v="1"/>
    <x v="52"/>
    <x v="105"/>
    <n v="553468"/>
  </r>
  <r>
    <s v="Vyhodnoceno kladně - příprava smlouvy"/>
    <x v="1"/>
    <x v="52"/>
    <x v="103"/>
    <n v="553468"/>
  </r>
  <r>
    <s v="Vyhodnoceno kladně - příprava smlouvy"/>
    <x v="1"/>
    <x v="52"/>
    <x v="103"/>
    <n v="553468"/>
  </r>
  <r>
    <s v="Vyhodnoceno kladně - příprava smlouvy"/>
    <x v="1"/>
    <x v="52"/>
    <x v="104"/>
    <n v="553468"/>
  </r>
  <r>
    <s v="Vyhodnoceno kladně - příprava smlouvy"/>
    <x v="1"/>
    <x v="52"/>
    <x v="105"/>
    <n v="553468"/>
  </r>
  <r>
    <s v="Vyhodnoceno kladně - příprava smlouvy"/>
    <x v="1"/>
    <x v="52"/>
    <x v="103"/>
    <n v="553468"/>
  </r>
  <r>
    <s v="Aktuálně v 1. části hodnocení"/>
    <x v="1"/>
    <x v="52"/>
    <x v="103"/>
    <n v="553468"/>
  </r>
  <r>
    <s v="Vyhodnoceno kladně - příprava smlouvy"/>
    <x v="1"/>
    <x v="52"/>
    <x v="102"/>
    <n v="553468"/>
  </r>
  <r>
    <s v="Vyhodnoceno kladně - příprava smlouvy"/>
    <x v="1"/>
    <x v="52"/>
    <x v="103"/>
    <n v="553468"/>
  </r>
  <r>
    <s v="Aktuálně v 1. části hodnocení"/>
    <x v="1"/>
    <x v="52"/>
    <x v="103"/>
    <n v="553468"/>
  </r>
  <r>
    <s v="Vyhodnoceno kladně - příprava smlouvy"/>
    <x v="1"/>
    <x v="52"/>
    <x v="105"/>
    <n v="553468"/>
  </r>
  <r>
    <s v="Vyhodnoceno kladně - příprava smlouvy"/>
    <x v="1"/>
    <x v="52"/>
    <x v="105"/>
    <n v="553468"/>
  </r>
  <r>
    <s v="Vyhodnoceno kladně - příprava smlouvy"/>
    <x v="1"/>
    <x v="52"/>
    <x v="103"/>
    <n v="553468"/>
  </r>
  <r>
    <s v="Vyhodnoceno kladně - příprava smlouvy"/>
    <x v="1"/>
    <x v="52"/>
    <x v="103"/>
    <n v="553468"/>
  </r>
  <r>
    <s v="Vyhodnoceno kladně - příprava smlouvy"/>
    <x v="1"/>
    <x v="52"/>
    <x v="102"/>
    <n v="553468"/>
  </r>
  <r>
    <s v="Vydán předběžný souhlas"/>
    <x v="1"/>
    <x v="52"/>
    <x v="102"/>
    <n v="553468"/>
  </r>
  <r>
    <s v="Vydán předběžný souhlas"/>
    <x v="1"/>
    <x v="52"/>
    <x v="104"/>
    <n v="553468"/>
  </r>
  <r>
    <s v="Vyhodnoceno kladně - příprava smlouvy"/>
    <x v="1"/>
    <x v="52"/>
    <x v="105"/>
    <n v="553468"/>
  </r>
  <r>
    <s v="Aktuálně v 1. části hodnocení"/>
    <x v="1"/>
    <x v="52"/>
    <x v="105"/>
    <n v="553468"/>
  </r>
  <r>
    <s v="Vyhodnoceno kladně - příprava smlouvy"/>
    <x v="1"/>
    <x v="52"/>
    <x v="105"/>
    <n v="553468"/>
  </r>
  <r>
    <s v="Vyhodnoceno kladně - příprava smlouvy"/>
    <x v="1"/>
    <x v="52"/>
    <x v="102"/>
    <n v="553468"/>
  </r>
  <r>
    <s v="Vyhodnoceno kladně - příprava smlouvy"/>
    <x v="1"/>
    <x v="52"/>
    <x v="103"/>
    <n v="553468"/>
  </r>
  <r>
    <s v="Aktuálně v 1. části hodnocení"/>
    <x v="1"/>
    <x v="52"/>
    <x v="104"/>
    <n v="553468"/>
  </r>
  <r>
    <s v="Vyhodnoceno kladně - příprava smlouvy"/>
    <x v="1"/>
    <x v="52"/>
    <x v="105"/>
    <n v="553468"/>
  </r>
  <r>
    <s v="Aktuálně v 1. části hodnocení"/>
    <x v="1"/>
    <x v="52"/>
    <x v="105"/>
    <n v="553468"/>
  </r>
  <r>
    <s v="Vyhodnoceno kladně - příprava smlouvy"/>
    <x v="1"/>
    <x v="52"/>
    <x v="103"/>
    <n v="553468"/>
  </r>
  <r>
    <s v="Vyhodnoceno kladně - příprava smlouvy"/>
    <x v="1"/>
    <x v="52"/>
    <x v="103"/>
    <n v="553468"/>
  </r>
  <r>
    <s v="Aktuálně v 1. části hodnocení"/>
    <x v="1"/>
    <x v="52"/>
    <x v="104"/>
    <n v="553468"/>
  </r>
  <r>
    <s v="Aktuálně v 1. části hodnocení"/>
    <x v="1"/>
    <x v="52"/>
    <x v="104"/>
    <n v="553468"/>
  </r>
  <r>
    <s v="Aktuálně v 1. části hodnocení"/>
    <x v="1"/>
    <x v="52"/>
    <x v="104"/>
    <n v="553468"/>
  </r>
  <r>
    <s v="Vyhodnoceno kladně - příprava smlouvy"/>
    <x v="1"/>
    <x v="52"/>
    <x v="103"/>
    <n v="553468"/>
  </r>
  <r>
    <s v="Aktuálně v 1. části hodnocení"/>
    <x v="1"/>
    <x v="52"/>
    <x v="103"/>
    <n v="553468"/>
  </r>
  <r>
    <s v="Aktuálně v 1. části hodnocení"/>
    <x v="1"/>
    <x v="52"/>
    <x v="103"/>
    <n v="553468"/>
  </r>
  <r>
    <s v="Aktuálně v 1. části hodnocení"/>
    <x v="1"/>
    <x v="52"/>
    <x v="103"/>
    <n v="553468"/>
  </r>
  <r>
    <s v="Aktuálně v 1. části hodnocení"/>
    <x v="1"/>
    <x v="52"/>
    <x v="102"/>
    <n v="553468"/>
  </r>
  <r>
    <s v="Aktuálně v 1. části hodnocení"/>
    <x v="1"/>
    <x v="52"/>
    <x v="102"/>
    <n v="553468"/>
  </r>
  <r>
    <s v="Aktuálně v 1. části hodnocení"/>
    <x v="1"/>
    <x v="52"/>
    <x v="104"/>
    <n v="553468"/>
  </r>
  <r>
    <s v="Aktuálně v 1. části hodnocení"/>
    <x v="1"/>
    <x v="52"/>
    <x v="102"/>
    <n v="553468"/>
  </r>
  <r>
    <s v="Aktuálně v 1. části hodnocení"/>
    <x v="1"/>
    <x v="52"/>
    <x v="103"/>
    <n v="553468"/>
  </r>
  <r>
    <s v="Aktuálně v 1. části hodnocení"/>
    <x v="1"/>
    <x v="52"/>
    <x v="104"/>
    <n v="553468"/>
  </r>
  <r>
    <s v="Smlouva - čerpání"/>
    <x v="0"/>
    <x v="53"/>
    <x v="106"/>
    <n v="597961"/>
  </r>
  <r>
    <s v="Smlouva - čerpání"/>
    <x v="0"/>
    <x v="53"/>
    <x v="106"/>
    <n v="597961"/>
  </r>
  <r>
    <s v="Smlouva - čerpání"/>
    <x v="0"/>
    <x v="53"/>
    <x v="106"/>
    <n v="597961"/>
  </r>
  <r>
    <s v="Smlouva - čerpání"/>
    <x v="0"/>
    <x v="53"/>
    <x v="107"/>
    <n v="597961"/>
  </r>
  <r>
    <s v="Smlouva - čerpání"/>
    <x v="0"/>
    <x v="53"/>
    <x v="106"/>
    <n v="597961"/>
  </r>
  <r>
    <s v="Smlouva - čerpání"/>
    <x v="0"/>
    <x v="53"/>
    <x v="106"/>
    <n v="597961"/>
  </r>
  <r>
    <s v="Smlouva - čerpání"/>
    <x v="0"/>
    <x v="53"/>
    <x v="106"/>
    <n v="597961"/>
  </r>
  <r>
    <s v="Smlouva - čerpání"/>
    <x v="0"/>
    <x v="53"/>
    <x v="106"/>
    <n v="597961"/>
  </r>
  <r>
    <s v="Smlouva - čerpání"/>
    <x v="0"/>
    <x v="53"/>
    <x v="106"/>
    <n v="597961"/>
  </r>
  <r>
    <s v="Vydán předběžný souhlas"/>
    <x v="0"/>
    <x v="53"/>
    <x v="106"/>
    <n v="597961"/>
  </r>
  <r>
    <s v="Vyhodnoceno kladně - příprava smlouvy"/>
    <x v="0"/>
    <x v="53"/>
    <x v="106"/>
    <n v="597961"/>
  </r>
  <r>
    <s v="Vyhodnoceno kladně - příprava smlouvy"/>
    <x v="0"/>
    <x v="53"/>
    <x v="106"/>
    <n v="597961"/>
  </r>
  <r>
    <s v="Vyhodnoceno kladně - příprava smlouvy"/>
    <x v="0"/>
    <x v="53"/>
    <x v="106"/>
    <n v="597961"/>
  </r>
  <r>
    <s v="Aktuálně v 1. části hodnocení"/>
    <x v="0"/>
    <x v="53"/>
    <x v="106"/>
    <n v="597961"/>
  </r>
  <r>
    <s v="Aktuálně v 1. části hodnocení"/>
    <x v="1"/>
    <x v="54"/>
    <x v="108"/>
    <n v="597996"/>
  </r>
  <r>
    <s v="Vyhodnoceno kladně - příprava smlouvy"/>
    <x v="0"/>
    <x v="55"/>
    <x v="109"/>
    <n v="597392"/>
  </r>
  <r>
    <s v="Vyhodnoceno kladně - příprava smlouvy"/>
    <x v="0"/>
    <x v="55"/>
    <x v="109"/>
    <n v="597392"/>
  </r>
  <r>
    <s v="Aktuálně v 1. části hodnocení"/>
    <x v="0"/>
    <x v="55"/>
    <x v="110"/>
    <n v="597392"/>
  </r>
  <r>
    <s v="Vyhodnoceno kladně - příprava smlouvy"/>
    <x v="0"/>
    <x v="55"/>
    <x v="110"/>
    <n v="597392"/>
  </r>
  <r>
    <s v="Aktuálně v 1. části hodnocení"/>
    <x v="0"/>
    <x v="55"/>
    <x v="111"/>
    <n v="597392"/>
  </r>
  <r>
    <s v="Smlouva - čerpání"/>
    <x v="1"/>
    <x v="56"/>
    <x v="112"/>
    <n v="553301"/>
  </r>
  <r>
    <s v="Smlouva - čerpání"/>
    <x v="0"/>
    <x v="57"/>
    <x v="113"/>
    <n v="507580"/>
  </r>
  <r>
    <s v="Smlouva - čerpání"/>
    <x v="0"/>
    <x v="57"/>
    <x v="113"/>
    <n v="507580"/>
  </r>
  <r>
    <s v="Vyhodnoceno kladně - příprava smlouvy"/>
    <x v="0"/>
    <x v="57"/>
    <x v="113"/>
    <n v="507580"/>
  </r>
  <r>
    <s v="Vyhodnoceno kladně - příprava smlouvy"/>
    <x v="0"/>
    <x v="57"/>
    <x v="113"/>
    <n v="507580"/>
  </r>
  <r>
    <s v="Smlouva - čerpání"/>
    <x v="0"/>
    <x v="57"/>
    <x v="113"/>
    <n v="507580"/>
  </r>
  <r>
    <s v="Vyhodnoceno kladně - příprava smlouvy"/>
    <x v="0"/>
    <x v="57"/>
    <x v="113"/>
    <n v="507580"/>
  </r>
  <r>
    <s v="Vyhodnoceno kladně - příprava smlouvy"/>
    <x v="0"/>
    <x v="57"/>
    <x v="113"/>
    <n v="507580"/>
  </r>
  <r>
    <s v="Smlouva - čerpání"/>
    <x v="0"/>
    <x v="57"/>
    <x v="113"/>
    <n v="507580"/>
  </r>
  <r>
    <s v="Vyhodnoceno kladně - příprava smlouvy"/>
    <x v="0"/>
    <x v="57"/>
    <x v="113"/>
    <n v="507580"/>
  </r>
  <r>
    <s v="Aktuálně v 1. části hodnocení"/>
    <x v="0"/>
    <x v="57"/>
    <x v="113"/>
    <n v="507580"/>
  </r>
  <r>
    <s v="Vyhodnoceno kladně - příprava smlouvy"/>
    <x v="0"/>
    <x v="57"/>
    <x v="113"/>
    <n v="507580"/>
  </r>
  <r>
    <s v="Vyhodnoceno kladně - příprava smlouvy"/>
    <x v="0"/>
    <x v="57"/>
    <x v="113"/>
    <n v="507580"/>
  </r>
  <r>
    <s v="Smlouva - čerpání"/>
    <x v="0"/>
    <x v="57"/>
    <x v="113"/>
    <n v="507580"/>
  </r>
  <r>
    <s v="Vyhodnoceno kladně - příprava smlouvy"/>
    <x v="0"/>
    <x v="57"/>
    <x v="113"/>
    <n v="507580"/>
  </r>
  <r>
    <s v="Vyhodnoceno kladně - příprava smlouvy"/>
    <x v="0"/>
    <x v="57"/>
    <x v="113"/>
    <n v="507580"/>
  </r>
  <r>
    <s v="Vyhodnoceno kladně - příprava smlouvy"/>
    <x v="0"/>
    <x v="57"/>
    <x v="113"/>
    <n v="507580"/>
  </r>
  <r>
    <s v="Vyhodnoceno kladně - příprava smlouvy"/>
    <x v="0"/>
    <x v="57"/>
    <x v="113"/>
    <n v="507580"/>
  </r>
  <r>
    <s v="Smlouva - čerpání"/>
    <x v="0"/>
    <x v="57"/>
    <x v="113"/>
    <n v="507580"/>
  </r>
  <r>
    <s v="Vyhodnoceno kladně - příprava smlouvy"/>
    <x v="0"/>
    <x v="57"/>
    <x v="113"/>
    <n v="507580"/>
  </r>
  <r>
    <s v="Vyhodnoceno kladně - příprava smlouvy"/>
    <x v="0"/>
    <x v="57"/>
    <x v="113"/>
    <n v="507580"/>
  </r>
  <r>
    <s v="Vyhodnoceno kladně - příprava smlouvy"/>
    <x v="0"/>
    <x v="57"/>
    <x v="113"/>
    <n v="507580"/>
  </r>
  <r>
    <s v="Vydán předběžný souhlas"/>
    <x v="0"/>
    <x v="57"/>
    <x v="113"/>
    <n v="507580"/>
  </r>
  <r>
    <s v="Aktuálně v 2. části hodnocení"/>
    <x v="0"/>
    <x v="57"/>
    <x v="113"/>
    <n v="507580"/>
  </r>
  <r>
    <s v="Vydán předběžný souhlas"/>
    <x v="0"/>
    <x v="57"/>
    <x v="113"/>
    <n v="507580"/>
  </r>
  <r>
    <s v="Aktuálně v 1. části hodnocení"/>
    <x v="0"/>
    <x v="57"/>
    <x v="113"/>
    <n v="507580"/>
  </r>
  <r>
    <s v="Aktuálně v 1. části hodnocení"/>
    <x v="0"/>
    <x v="57"/>
    <x v="113"/>
    <n v="507580"/>
  </r>
  <r>
    <s v="Vyhodnoceno kladně - příprava smlouvy"/>
    <x v="0"/>
    <x v="58"/>
    <x v="114"/>
    <n v="599549"/>
  </r>
  <r>
    <s v="Smlouva - čerpání"/>
    <x v="0"/>
    <x v="59"/>
    <x v="115"/>
    <n v="507504"/>
  </r>
  <r>
    <s v="Smlouva - čerpání"/>
    <x v="0"/>
    <x v="59"/>
    <x v="115"/>
    <n v="507504"/>
  </r>
  <r>
    <s v="Vydán předběžný souhlas"/>
    <x v="0"/>
    <x v="59"/>
    <x v="115"/>
    <n v="507504"/>
  </r>
  <r>
    <s v="Aktuálně v 1. části hodnocení"/>
    <x v="0"/>
    <x v="59"/>
    <x v="115"/>
    <n v="507504"/>
  </r>
  <r>
    <s v="Vydán předběžný souhlas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Smlouva - čerpání"/>
    <x v="1"/>
    <x v="60"/>
    <x v="116"/>
    <n v="557218"/>
  </r>
  <r>
    <s v="Vyhodnoceno kladně - příprava smlouvy"/>
    <x v="1"/>
    <x v="60"/>
    <x v="116"/>
    <n v="557218"/>
  </r>
  <r>
    <s v="Smlouva - čerpání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Vyhodnoceno kladně - příprava smlouvy"/>
    <x v="1"/>
    <x v="60"/>
    <x v="116"/>
    <n v="557218"/>
  </r>
  <r>
    <s v="Aktuálně v 2. části hodnocení"/>
    <x v="1"/>
    <x v="60"/>
    <x v="116"/>
    <n v="557218"/>
  </r>
  <r>
    <s v="Aktuálně v 1. části hodnocení"/>
    <x v="1"/>
    <x v="60"/>
    <x v="116"/>
    <n v="557218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Aktuálně v 2. části hodnocení"/>
    <x v="1"/>
    <x v="61"/>
    <x v="117"/>
    <n v="540382"/>
  </r>
  <r>
    <s v="Smlouva - čerpání"/>
    <x v="1"/>
    <x v="61"/>
    <x v="118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8"/>
    <n v="540382"/>
  </r>
  <r>
    <s v="Smlouva - čerpání"/>
    <x v="1"/>
    <x v="61"/>
    <x v="118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8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Vyhodnoceno kladně - příprava smlouvy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Vyhodnoceno kladně - příprava smlouvy"/>
    <x v="1"/>
    <x v="61"/>
    <x v="117"/>
    <n v="540382"/>
  </r>
  <r>
    <s v="Vydán předběžný souhlas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Smlouva - čerpání"/>
    <x v="1"/>
    <x v="61"/>
    <x v="117"/>
    <n v="540382"/>
  </r>
  <r>
    <s v="Vyhodnoceno kladně - příprava smlouvy"/>
    <x v="1"/>
    <x v="61"/>
    <x v="117"/>
    <n v="540382"/>
  </r>
  <r>
    <s v="Vydán předběžný souhlas"/>
    <x v="1"/>
    <x v="61"/>
    <x v="117"/>
    <n v="540382"/>
  </r>
  <r>
    <s v="Vyhodnoceno kladně - příprava smlouvy"/>
    <x v="1"/>
    <x v="61"/>
    <x v="118"/>
    <n v="540382"/>
  </r>
  <r>
    <s v="Smlouva - čerpání"/>
    <x v="1"/>
    <x v="61"/>
    <x v="117"/>
    <n v="540382"/>
  </r>
  <r>
    <s v="Smlouva - čerpání"/>
    <x v="1"/>
    <x v="61"/>
    <x v="117"/>
    <n v="540382"/>
  </r>
  <r>
    <s v="Vydán předběžný souhlas"/>
    <x v="1"/>
    <x v="61"/>
    <x v="117"/>
    <n v="540382"/>
  </r>
  <r>
    <s v="Vyhodnoceno kladně - příprava smlouvy"/>
    <x v="1"/>
    <x v="61"/>
    <x v="118"/>
    <n v="540382"/>
  </r>
  <r>
    <s v="Vydán předběžný souhlas"/>
    <x v="1"/>
    <x v="61"/>
    <x v="117"/>
    <n v="540382"/>
  </r>
  <r>
    <s v="Vyhodnoceno kladně - příprava smlouvy"/>
    <x v="1"/>
    <x v="61"/>
    <x v="117"/>
    <n v="540382"/>
  </r>
  <r>
    <s v="Vyhodnoceno kladně - příprava smlouvy"/>
    <x v="1"/>
    <x v="61"/>
    <x v="117"/>
    <n v="540382"/>
  </r>
  <r>
    <s v="Vyhodnoceno kladně - příprava smlouvy"/>
    <x v="1"/>
    <x v="61"/>
    <x v="117"/>
    <n v="540382"/>
  </r>
  <r>
    <s v="Vyhodnoceno kladně - příprava smlouvy"/>
    <x v="1"/>
    <x v="61"/>
    <x v="117"/>
    <n v="540382"/>
  </r>
  <r>
    <s v="Vydán předběžný souhlas"/>
    <x v="1"/>
    <x v="61"/>
    <x v="117"/>
    <n v="540382"/>
  </r>
  <r>
    <s v="Aktuálně v 1. části hodnocení"/>
    <x v="1"/>
    <x v="61"/>
    <x v="117"/>
    <n v="540382"/>
  </r>
  <r>
    <s v="Vydán předběžný souhlas"/>
    <x v="1"/>
    <x v="61"/>
    <x v="117"/>
    <n v="540382"/>
  </r>
  <r>
    <s v="Vyhodnoceno kladně - příprava smlouvy"/>
    <x v="1"/>
    <x v="61"/>
    <x v="117"/>
    <n v="540382"/>
  </r>
  <r>
    <s v="Vyhodnoceno kladně - příprava smlouvy"/>
    <x v="1"/>
    <x v="61"/>
    <x v="117"/>
    <n v="540382"/>
  </r>
  <r>
    <s v="Vyhodnoceno kladně - příprava smlouvy"/>
    <x v="1"/>
    <x v="61"/>
    <x v="117"/>
    <n v="540382"/>
  </r>
  <r>
    <s v="Vydán předběžný souhlas"/>
    <x v="1"/>
    <x v="61"/>
    <x v="117"/>
    <n v="540382"/>
  </r>
  <r>
    <s v="Aktuálně v 1. části hodnocení"/>
    <x v="1"/>
    <x v="61"/>
    <x v="117"/>
    <n v="540382"/>
  </r>
  <r>
    <s v="Vyhodnoceno kladně - příprava smlouvy"/>
    <x v="1"/>
    <x v="61"/>
    <x v="117"/>
    <n v="540382"/>
  </r>
  <r>
    <s v="Vyhodnoceno kladně - příprava smlouvy"/>
    <x v="1"/>
    <x v="61"/>
    <x v="117"/>
    <n v="540382"/>
  </r>
  <r>
    <s v="Vyhodnoceno kladně - příprava smlouvy"/>
    <x v="1"/>
    <x v="61"/>
    <x v="117"/>
    <n v="540382"/>
  </r>
  <r>
    <s v="Aktuálně v 1. části hodnocení"/>
    <x v="1"/>
    <x v="61"/>
    <x v="117"/>
    <n v="540382"/>
  </r>
  <r>
    <s v="Vydán předběžný souhlas"/>
    <x v="1"/>
    <x v="61"/>
    <x v="117"/>
    <n v="540382"/>
  </r>
  <r>
    <s v="Aktuálně v 1. části hodnocení"/>
    <x v="1"/>
    <x v="61"/>
    <x v="117"/>
    <n v="540382"/>
  </r>
  <r>
    <s v="Aktuálně v 2. části hodnocení"/>
    <x v="1"/>
    <x v="61"/>
    <x v="117"/>
    <n v="540382"/>
  </r>
  <r>
    <s v="Vyhodnoceno kladně - příprava smlouvy"/>
    <x v="1"/>
    <x v="61"/>
    <x v="117"/>
    <n v="540382"/>
  </r>
  <r>
    <s v="Aktuálně v 1. části hodnocení"/>
    <x v="1"/>
    <x v="61"/>
    <x v="117"/>
    <n v="540382"/>
  </r>
  <r>
    <s v="Aktuálně v 1. části hodnocení"/>
    <x v="1"/>
    <x v="61"/>
    <x v="117"/>
    <n v="540382"/>
  </r>
  <r>
    <s v="Aktuálně v 1. části hodnocení"/>
    <x v="1"/>
    <x v="61"/>
    <x v="117"/>
    <n v="540382"/>
  </r>
  <r>
    <s v="Aktuálně v 1. části hodnocení"/>
    <x v="1"/>
    <x v="61"/>
    <x v="117"/>
    <n v="540382"/>
  </r>
  <r>
    <s v="Aktuálně v 1. části hodnocení"/>
    <x v="1"/>
    <x v="61"/>
    <x v="117"/>
    <n v="540382"/>
  </r>
  <r>
    <s v="Aktuálně v 1. části hodnocení"/>
    <x v="1"/>
    <x v="61"/>
    <x v="117"/>
    <n v="540382"/>
  </r>
  <r>
    <s v="Aktuálně v 1. části hodnocení"/>
    <x v="1"/>
    <x v="61"/>
    <x v="117"/>
    <n v="540382"/>
  </r>
  <r>
    <s v="Aktuálně v 1. části hodnocení"/>
    <x v="1"/>
    <x v="61"/>
    <x v="117"/>
    <n v="540382"/>
  </r>
  <r>
    <s v="Aktuálně v 1. části hodnocení"/>
    <x v="1"/>
    <x v="61"/>
    <x v="117"/>
    <n v="540382"/>
  </r>
  <r>
    <s v="Smlouva - čerpání"/>
    <x v="0"/>
    <x v="62"/>
    <x v="119"/>
    <n v="598739"/>
  </r>
  <r>
    <s v="Vyhodnoceno kladně - příprava smlouvy"/>
    <x v="0"/>
    <x v="62"/>
    <x v="119"/>
    <n v="598739"/>
  </r>
  <r>
    <s v="Vyhodnoceno kladně - příprava smlouvy"/>
    <x v="0"/>
    <x v="63"/>
    <x v="120"/>
    <n v="597511"/>
  </r>
  <r>
    <s v="Vyhodnoceno kladně - příprava smlouvy"/>
    <x v="1"/>
    <x v="64"/>
    <x v="121"/>
    <n v="537284"/>
  </r>
  <r>
    <s v="Vydán předběžný souhlas"/>
    <x v="0"/>
    <x v="65"/>
    <x v="122"/>
    <n v="510882"/>
  </r>
  <r>
    <s v="Vyhodnoceno kladně - příprava smlouvy"/>
    <x v="0"/>
    <x v="66"/>
    <x v="123"/>
    <n v="509647"/>
  </r>
  <r>
    <s v="Smlouva - čerpání"/>
    <x v="0"/>
    <x v="67"/>
    <x v="124"/>
    <n v="597988"/>
  </r>
  <r>
    <s v="Aktuálně v 2. části hodnocení"/>
    <x v="0"/>
    <x v="67"/>
    <x v="125"/>
    <n v="597988"/>
  </r>
  <r>
    <s v="Smlouva - čerpání"/>
    <x v="0"/>
    <x v="67"/>
    <x v="124"/>
    <n v="597988"/>
  </r>
  <r>
    <s v="Vyhodnoceno kladně - příprava smlouvy"/>
    <x v="0"/>
    <x v="67"/>
    <x v="124"/>
    <n v="597988"/>
  </r>
  <r>
    <s v="Smlouva - čerpání"/>
    <x v="0"/>
    <x v="67"/>
    <x v="124"/>
    <n v="597988"/>
  </r>
  <r>
    <s v="Vyhodnoceno kladně - příprava smlouvy"/>
    <x v="0"/>
    <x v="67"/>
    <x v="124"/>
    <n v="597988"/>
  </r>
  <r>
    <s v="Smlouva - čerpání"/>
    <x v="0"/>
    <x v="67"/>
    <x v="124"/>
    <n v="597988"/>
  </r>
  <r>
    <s v="Smlouva - čerpání"/>
    <x v="0"/>
    <x v="67"/>
    <x v="125"/>
    <n v="597988"/>
  </r>
  <r>
    <s v="Smlouva - čerpání"/>
    <x v="0"/>
    <x v="67"/>
    <x v="124"/>
    <n v="597988"/>
  </r>
  <r>
    <s v="Smlouva - čerpání"/>
    <x v="0"/>
    <x v="67"/>
    <x v="124"/>
    <n v="597988"/>
  </r>
  <r>
    <s v="Vyhodnoceno kladně - příprava smlouvy"/>
    <x v="0"/>
    <x v="67"/>
    <x v="124"/>
    <n v="597988"/>
  </r>
  <r>
    <s v="Smlouva - čerpání"/>
    <x v="0"/>
    <x v="67"/>
    <x v="124"/>
    <n v="597988"/>
  </r>
  <r>
    <s v="Smlouva - čerpání"/>
    <x v="0"/>
    <x v="67"/>
    <x v="124"/>
    <n v="597988"/>
  </r>
  <r>
    <s v="Smlouva - čerpání"/>
    <x v="0"/>
    <x v="67"/>
    <x v="124"/>
    <n v="597988"/>
  </r>
  <r>
    <s v="Vyhodnoceno kladně - příprava smlouvy"/>
    <x v="0"/>
    <x v="67"/>
    <x v="124"/>
    <n v="597988"/>
  </r>
  <r>
    <s v="Smlouva - čerpání"/>
    <x v="0"/>
    <x v="67"/>
    <x v="124"/>
    <n v="597988"/>
  </r>
  <r>
    <s v="Smlouva - čerpání"/>
    <x v="0"/>
    <x v="67"/>
    <x v="124"/>
    <n v="597988"/>
  </r>
  <r>
    <s v="Smlouva - čerpání"/>
    <x v="0"/>
    <x v="67"/>
    <x v="124"/>
    <n v="597988"/>
  </r>
  <r>
    <s v="Smlouva - čerpání"/>
    <x v="0"/>
    <x v="67"/>
    <x v="124"/>
    <n v="597988"/>
  </r>
  <r>
    <s v="Vyhodnoceno kladně - příprava smlouvy"/>
    <x v="0"/>
    <x v="67"/>
    <x v="124"/>
    <n v="597988"/>
  </r>
  <r>
    <s v="Smlouva - čerpání"/>
    <x v="0"/>
    <x v="67"/>
    <x v="125"/>
    <n v="597988"/>
  </r>
  <r>
    <s v="Smlouva - čerpání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Smlouva - čerpání"/>
    <x v="0"/>
    <x v="67"/>
    <x v="124"/>
    <n v="597988"/>
  </r>
  <r>
    <s v="Smlouva - čerpání"/>
    <x v="0"/>
    <x v="67"/>
    <x v="124"/>
    <n v="597988"/>
  </r>
  <r>
    <s v="Smlouva - čerpání"/>
    <x v="0"/>
    <x v="67"/>
    <x v="124"/>
    <n v="597988"/>
  </r>
  <r>
    <s v="Smlouva - čerpání"/>
    <x v="0"/>
    <x v="67"/>
    <x v="125"/>
    <n v="597988"/>
  </r>
  <r>
    <s v="Aktuálně v 1. části hodnocení"/>
    <x v="0"/>
    <x v="67"/>
    <x v="124"/>
    <n v="597988"/>
  </r>
  <r>
    <s v="Smlouva - čerpání"/>
    <x v="0"/>
    <x v="67"/>
    <x v="124"/>
    <n v="597988"/>
  </r>
  <r>
    <s v="Vydán předběžný souhlas"/>
    <x v="0"/>
    <x v="67"/>
    <x v="124"/>
    <n v="597988"/>
  </r>
  <r>
    <s v="Vyhodnoceno kladně - příprava smlouvy"/>
    <x v="0"/>
    <x v="67"/>
    <x v="124"/>
    <n v="597988"/>
  </r>
  <r>
    <s v="Smlouva - čerpání"/>
    <x v="0"/>
    <x v="67"/>
    <x v="124"/>
    <n v="597988"/>
  </r>
  <r>
    <s v="Vyhodnoceno kladně - příprava smlouvy"/>
    <x v="0"/>
    <x v="67"/>
    <x v="124"/>
    <n v="597988"/>
  </r>
  <r>
    <s v="Smlouva - čerpání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dán předběžný souhlas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Aktuálně v 1. části hodnocení"/>
    <x v="0"/>
    <x v="67"/>
    <x v="124"/>
    <n v="597988"/>
  </r>
  <r>
    <s v="Vyhodnoceno kladně - příprava smlouvy"/>
    <x v="0"/>
    <x v="67"/>
    <x v="124"/>
    <n v="597988"/>
  </r>
  <r>
    <s v="Aktuálně v 2. části hodnocení"/>
    <x v="0"/>
    <x v="67"/>
    <x v="124"/>
    <n v="597988"/>
  </r>
  <r>
    <s v="Vydán předběžný souhlas"/>
    <x v="0"/>
    <x v="67"/>
    <x v="124"/>
    <n v="597988"/>
  </r>
  <r>
    <s v="Aktuálně v 1. části hodnocení"/>
    <x v="0"/>
    <x v="67"/>
    <x v="125"/>
    <n v="597988"/>
  </r>
  <r>
    <s v="Aktuálně v 1. části hodnocení"/>
    <x v="0"/>
    <x v="67"/>
    <x v="124"/>
    <n v="597988"/>
  </r>
  <r>
    <s v="Vyhodnoceno kladně - příprava smlouvy"/>
    <x v="0"/>
    <x v="67"/>
    <x v="124"/>
    <n v="597988"/>
  </r>
  <r>
    <s v="Aktuálně v 1. části hodnocení"/>
    <x v="0"/>
    <x v="67"/>
    <x v="124"/>
    <n v="597988"/>
  </r>
  <r>
    <s v="Vyhodnoceno kladně - příprava smlouvy"/>
    <x v="0"/>
    <x v="67"/>
    <x v="124"/>
    <n v="597988"/>
  </r>
  <r>
    <s v="Vyhodnoceno kladně - příprava smlouvy"/>
    <x v="0"/>
    <x v="67"/>
    <x v="124"/>
    <n v="597988"/>
  </r>
  <r>
    <s v="Aktuálně v 1. části hodnocení"/>
    <x v="0"/>
    <x v="67"/>
    <x v="124"/>
    <n v="597988"/>
  </r>
  <r>
    <s v="Vyhodnoceno kladně - příprava smlouvy"/>
    <x v="0"/>
    <x v="67"/>
    <x v="124"/>
    <n v="597988"/>
  </r>
  <r>
    <s v="Aktuálně v 1. části hodnocení"/>
    <x v="0"/>
    <x v="67"/>
    <x v="124"/>
    <n v="597988"/>
  </r>
  <r>
    <s v="Vydán předběžný souhlas"/>
    <x v="0"/>
    <x v="67"/>
    <x v="125"/>
    <n v="597988"/>
  </r>
  <r>
    <s v="Aktuálně v 1. části hodnocení"/>
    <x v="0"/>
    <x v="67"/>
    <x v="125"/>
    <n v="597988"/>
  </r>
  <r>
    <s v="Aktuálně v 1. části hodnocení"/>
    <x v="0"/>
    <x v="67"/>
    <x v="124"/>
    <n v="597988"/>
  </r>
  <r>
    <s v="Aktuálně v 1. části hodnocení"/>
    <x v="0"/>
    <x v="68"/>
    <x v="126"/>
    <n v="507971"/>
  </r>
  <r>
    <s v="Smlouva - čerpání"/>
    <x v="0"/>
    <x v="69"/>
    <x v="127"/>
    <n v="551996"/>
  </r>
  <r>
    <s v="Smlouva - čerpání"/>
    <x v="0"/>
    <x v="69"/>
    <x v="127"/>
    <n v="551996"/>
  </r>
  <r>
    <s v="Aktuálně v 1. části hodnocení"/>
    <x v="0"/>
    <x v="69"/>
    <x v="127"/>
    <n v="551996"/>
  </r>
  <r>
    <s v="Smlouva - čerpání"/>
    <x v="0"/>
    <x v="70"/>
    <x v="128"/>
    <n v="597899"/>
  </r>
  <r>
    <s v="Vyhodnoceno kladně - příprava smlouvy"/>
    <x v="0"/>
    <x v="70"/>
    <x v="129"/>
    <n v="597899"/>
  </r>
  <r>
    <s v="Smlouva - čerpání"/>
    <x v="0"/>
    <x v="70"/>
    <x v="128"/>
    <n v="597899"/>
  </r>
  <r>
    <s v="Vyhodnoceno kladně - příprava smlouvy"/>
    <x v="0"/>
    <x v="70"/>
    <x v="129"/>
    <n v="597899"/>
  </r>
  <r>
    <s v="Vyhodnoceno kladně - příprava smlouvy"/>
    <x v="0"/>
    <x v="70"/>
    <x v="128"/>
    <n v="597899"/>
  </r>
  <r>
    <s v="Vyhodnoceno kladně - příprava smlouvy"/>
    <x v="0"/>
    <x v="70"/>
    <x v="128"/>
    <n v="597899"/>
  </r>
  <r>
    <s v="Smlouva - čerpání"/>
    <x v="0"/>
    <x v="70"/>
    <x v="128"/>
    <n v="597899"/>
  </r>
  <r>
    <s v="Smlouva - čerpání"/>
    <x v="0"/>
    <x v="70"/>
    <x v="129"/>
    <n v="597899"/>
  </r>
  <r>
    <s v="Vyhodnoceno kladně - příprava smlouvy"/>
    <x v="0"/>
    <x v="70"/>
    <x v="128"/>
    <n v="597899"/>
  </r>
  <r>
    <s v="Smlouva - čerpání"/>
    <x v="0"/>
    <x v="70"/>
    <x v="129"/>
    <n v="597899"/>
  </r>
  <r>
    <s v="Vyhodnoceno kladně - příprava smlouvy"/>
    <x v="0"/>
    <x v="70"/>
    <x v="129"/>
    <n v="597899"/>
  </r>
  <r>
    <s v="Aktuálně v 2. části hodnocení"/>
    <x v="0"/>
    <x v="70"/>
    <x v="128"/>
    <n v="597899"/>
  </r>
  <r>
    <s v="Vydán předběžný souhlas"/>
    <x v="0"/>
    <x v="70"/>
    <x v="128"/>
    <n v="597899"/>
  </r>
  <r>
    <s v="Vyhodnoceno kladně - příprava smlouvy"/>
    <x v="0"/>
    <x v="70"/>
    <x v="129"/>
    <n v="597899"/>
  </r>
  <r>
    <s v="Aktuálně v 1. části hodnocení"/>
    <x v="0"/>
    <x v="70"/>
    <x v="129"/>
    <n v="597899"/>
  </r>
  <r>
    <s v="Vyhodnoceno kladně - příprava smlouvy"/>
    <x v="0"/>
    <x v="70"/>
    <x v="128"/>
    <n v="597899"/>
  </r>
  <r>
    <s v="Aktuálně v 1. části hodnocení"/>
    <x v="0"/>
    <x v="70"/>
    <x v="128"/>
    <n v="597899"/>
  </r>
  <r>
    <s v="Aktuálně v 1. části hodnocení"/>
    <x v="0"/>
    <x v="70"/>
    <x v="129"/>
    <n v="597899"/>
  </r>
  <r>
    <s v="Aktuálně v 1. části hodnocení"/>
    <x v="0"/>
    <x v="70"/>
    <x v="129"/>
    <n v="597899"/>
  </r>
  <r>
    <s v="Smlouva - čerpání"/>
    <x v="4"/>
    <x v="71"/>
    <x v="130"/>
    <n v="585505"/>
  </r>
  <r>
    <s v="Vydán předběžný souhlas"/>
    <x v="4"/>
    <x v="71"/>
    <x v="130"/>
    <n v="585505"/>
  </r>
  <r>
    <s v="Aktuálně v 1. části hodnocení"/>
    <x v="4"/>
    <x v="71"/>
    <x v="130"/>
    <n v="585505"/>
  </r>
  <r>
    <s v="Smlouva - čerpání"/>
    <x v="4"/>
    <x v="71"/>
    <x v="130"/>
    <n v="585505"/>
  </r>
  <r>
    <s v="Vyhodnoceno kladně - příprava smlouvy"/>
    <x v="4"/>
    <x v="71"/>
    <x v="130"/>
    <n v="585505"/>
  </r>
  <r>
    <s v="Vydán předběžný souhlas"/>
    <x v="4"/>
    <x v="71"/>
    <x v="130"/>
    <n v="585505"/>
  </r>
  <r>
    <s v="Smlouva - čerpání"/>
    <x v="0"/>
    <x v="72"/>
    <x v="131"/>
    <n v="569551"/>
  </r>
  <r>
    <s v="Smlouva - čerpání"/>
    <x v="0"/>
    <x v="72"/>
    <x v="131"/>
    <n v="569551"/>
  </r>
  <r>
    <s v="Vydán předběžný souhlas"/>
    <x v="0"/>
    <x v="72"/>
    <x v="131"/>
    <n v="569551"/>
  </r>
  <r>
    <s v="Smlouva - čerpání"/>
    <x v="0"/>
    <x v="72"/>
    <x v="131"/>
    <n v="569551"/>
  </r>
  <r>
    <s v="Smlouva - čerpání"/>
    <x v="0"/>
    <x v="72"/>
    <x v="131"/>
    <n v="569551"/>
  </r>
  <r>
    <s v="Smlouva - čerpání"/>
    <x v="0"/>
    <x v="72"/>
    <x v="131"/>
    <n v="569551"/>
  </r>
  <r>
    <s v="Smlouva - čerpání"/>
    <x v="0"/>
    <x v="72"/>
    <x v="131"/>
    <n v="569551"/>
  </r>
  <r>
    <s v="Smlouva - čerpání"/>
    <x v="0"/>
    <x v="72"/>
    <x v="131"/>
    <n v="569551"/>
  </r>
  <r>
    <s v="Smlouva - čerpání"/>
    <x v="0"/>
    <x v="72"/>
    <x v="131"/>
    <n v="569551"/>
  </r>
  <r>
    <s v="Vydán předběžný souhlas"/>
    <x v="0"/>
    <x v="72"/>
    <x v="131"/>
    <n v="569551"/>
  </r>
  <r>
    <s v="Smlouva - čerpání"/>
    <x v="0"/>
    <x v="72"/>
    <x v="131"/>
    <n v="569551"/>
  </r>
  <r>
    <s v="Smlouva - čerpání"/>
    <x v="0"/>
    <x v="72"/>
    <x v="131"/>
    <n v="569551"/>
  </r>
  <r>
    <s v="Smlouva - čerpání"/>
    <x v="0"/>
    <x v="72"/>
    <x v="131"/>
    <n v="569551"/>
  </r>
  <r>
    <s v="Vydán předběžný souhlas"/>
    <x v="0"/>
    <x v="72"/>
    <x v="131"/>
    <n v="569551"/>
  </r>
  <r>
    <s v="Smlouva - čerpání"/>
    <x v="0"/>
    <x v="72"/>
    <x v="131"/>
    <n v="569551"/>
  </r>
  <r>
    <s v="Vyhodnoceno kladně - příprava smlouvy"/>
    <x v="0"/>
    <x v="72"/>
    <x v="131"/>
    <n v="569551"/>
  </r>
  <r>
    <s v="Vyhodnoceno kladně - příprava smlouvy"/>
    <x v="0"/>
    <x v="72"/>
    <x v="131"/>
    <n v="569551"/>
  </r>
  <r>
    <s v="Vydán předběžný souhlas"/>
    <x v="0"/>
    <x v="72"/>
    <x v="131"/>
    <n v="569551"/>
  </r>
  <r>
    <s v="Vydán předběžný souhlas"/>
    <x v="0"/>
    <x v="72"/>
    <x v="131"/>
    <n v="569551"/>
  </r>
  <r>
    <s v="Vydán předběžný souhlas"/>
    <x v="0"/>
    <x v="72"/>
    <x v="131"/>
    <n v="569551"/>
  </r>
  <r>
    <s v="Aktuálně v 1. části hodnocení"/>
    <x v="0"/>
    <x v="72"/>
    <x v="131"/>
    <n v="569551"/>
  </r>
  <r>
    <s v="Aktuálně v 1. části hodnocení"/>
    <x v="0"/>
    <x v="72"/>
    <x v="131"/>
    <n v="569551"/>
  </r>
  <r>
    <s v="Vydán předběžný souhlas"/>
    <x v="0"/>
    <x v="72"/>
    <x v="131"/>
    <n v="569551"/>
  </r>
  <r>
    <s v="Aktuálně v 1. části hodnocení"/>
    <x v="0"/>
    <x v="72"/>
    <x v="131"/>
    <n v="569551"/>
  </r>
  <r>
    <s v="Aktuálně v 1. části hodnocení"/>
    <x v="0"/>
    <x v="72"/>
    <x v="131"/>
    <n v="569551"/>
  </r>
  <r>
    <s v="Smlouva - čerpání"/>
    <x v="5"/>
    <x v="73"/>
    <x v="132"/>
    <n v="574317"/>
  </r>
  <r>
    <s v="Vyhodnoceno kladně - příprava smlouvy"/>
    <x v="1"/>
    <x v="74"/>
    <x v="133"/>
    <n v="533491"/>
  </r>
  <r>
    <s v="Vydán předběžný souhlas"/>
    <x v="0"/>
    <x v="75"/>
    <x v="134"/>
    <n v="599107"/>
  </r>
  <r>
    <s v="Vyhodnoceno kladně - příprava smlouvy"/>
    <x v="0"/>
    <x v="75"/>
    <x v="134"/>
    <n v="599107"/>
  </r>
  <r>
    <s v="Aktuálně v 1. části hodnocení"/>
    <x v="0"/>
    <x v="75"/>
    <x v="134"/>
    <n v="599107"/>
  </r>
  <r>
    <s v="Aktuálně v 1. části hodnocení"/>
    <x v="0"/>
    <x v="75"/>
    <x v="134"/>
    <n v="599107"/>
  </r>
  <r>
    <s v="Smlouva - čerpání"/>
    <x v="1"/>
    <x v="76"/>
    <x v="135"/>
    <n v="541249"/>
  </r>
  <r>
    <s v="Aktuálně v 2. části hodnocení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Vyhodnoceno kladně - příprava smlouvy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Vyhodnoceno kladně - příprava smlouvy"/>
    <x v="1"/>
    <x v="76"/>
    <x v="135"/>
    <n v="541249"/>
  </r>
  <r>
    <s v="Smlouva - čerpání"/>
    <x v="1"/>
    <x v="76"/>
    <x v="135"/>
    <n v="541249"/>
  </r>
  <r>
    <s v="Vyhodnoceno kladně - příprava smlouvy"/>
    <x v="1"/>
    <x v="76"/>
    <x v="135"/>
    <n v="541249"/>
  </r>
  <r>
    <s v="Smlouva - čerpání"/>
    <x v="1"/>
    <x v="76"/>
    <x v="135"/>
    <n v="541249"/>
  </r>
  <r>
    <s v="Smlouva - čerpání"/>
    <x v="1"/>
    <x v="76"/>
    <x v="135"/>
    <n v="541249"/>
  </r>
  <r>
    <s v="Vyhodnoceno kladně - příprava smlouvy"/>
    <x v="1"/>
    <x v="76"/>
    <x v="135"/>
    <n v="541249"/>
  </r>
  <r>
    <s v="Vyhodnoceno kladně - příprava smlouvy"/>
    <x v="1"/>
    <x v="76"/>
    <x v="135"/>
    <n v="541249"/>
  </r>
  <r>
    <s v="Vydán předběžný souhlas"/>
    <x v="1"/>
    <x v="76"/>
    <x v="135"/>
    <n v="541249"/>
  </r>
  <r>
    <s v="Vydán předběžný souhlas"/>
    <x v="1"/>
    <x v="76"/>
    <x v="135"/>
    <n v="541249"/>
  </r>
  <r>
    <s v="Vyhodnoceno kladně - příprava smlouvy"/>
    <x v="1"/>
    <x v="76"/>
    <x v="135"/>
    <n v="541249"/>
  </r>
  <r>
    <s v="Vydán předběžný souhlas"/>
    <x v="1"/>
    <x v="76"/>
    <x v="135"/>
    <n v="541249"/>
  </r>
  <r>
    <s v="Aktuálně v 1. části hodnocení"/>
    <x v="1"/>
    <x v="76"/>
    <x v="135"/>
    <n v="541249"/>
  </r>
  <r>
    <s v="Aktuálně v 1. části hodnocení"/>
    <x v="1"/>
    <x v="76"/>
    <x v="135"/>
    <n v="541249"/>
  </r>
  <r>
    <s v="Aktuálně v 1. části hodnocení"/>
    <x v="1"/>
    <x v="76"/>
    <x v="135"/>
    <n v="541249"/>
  </r>
  <r>
    <s v="Aktuálně v 1. části hodnocení"/>
    <x v="1"/>
    <x v="76"/>
    <x v="135"/>
    <n v="541249"/>
  </r>
  <r>
    <s v="Vyhodnoceno kladně - příprava smlouvy"/>
    <x v="4"/>
    <x v="77"/>
    <x v="136"/>
    <n v="585726"/>
  </r>
  <r>
    <s v="Vyhodnoceno kladně - příprava smlouvy"/>
    <x v="4"/>
    <x v="77"/>
    <x v="136"/>
    <n v="585726"/>
  </r>
  <r>
    <s v="Vyhodnoceno kladně - příprava smlouvy"/>
    <x v="4"/>
    <x v="77"/>
    <x v="136"/>
    <n v="585726"/>
  </r>
  <r>
    <s v="Aktuálně v 1. části hodnocení"/>
    <x v="4"/>
    <x v="77"/>
    <x v="136"/>
    <n v="585726"/>
  </r>
  <r>
    <s v="Smlouva - čerpání"/>
    <x v="0"/>
    <x v="78"/>
    <x v="137"/>
    <n v="551881"/>
  </r>
  <r>
    <s v="Vyhodnoceno kladně - příprava smlouvy"/>
    <x v="0"/>
    <x v="78"/>
    <x v="137"/>
    <n v="551881"/>
  </r>
  <r>
    <s v="Smlouva - čerpání"/>
    <x v="1"/>
    <x v="79"/>
    <x v="138"/>
    <n v="541575"/>
  </r>
  <r>
    <s v="Smlouva - čerpání"/>
    <x v="1"/>
    <x v="79"/>
    <x v="138"/>
    <n v="541575"/>
  </r>
  <r>
    <s v="Vydán předběžný souhlas"/>
    <x v="1"/>
    <x v="79"/>
    <x v="139"/>
    <n v="541575"/>
  </r>
  <r>
    <s v="Smlouva - čerpání"/>
    <x v="1"/>
    <x v="79"/>
    <x v="139"/>
    <n v="541575"/>
  </r>
  <r>
    <s v="Smlouva - čerpání"/>
    <x v="1"/>
    <x v="79"/>
    <x v="139"/>
    <n v="541575"/>
  </r>
  <r>
    <s v="Smlouva - čerpání"/>
    <x v="1"/>
    <x v="79"/>
    <x v="139"/>
    <n v="541575"/>
  </r>
  <r>
    <s v="Smlouva - čerpání"/>
    <x v="1"/>
    <x v="79"/>
    <x v="139"/>
    <n v="541575"/>
  </r>
  <r>
    <s v="Smlouva - čerpání"/>
    <x v="1"/>
    <x v="79"/>
    <x v="139"/>
    <n v="541575"/>
  </r>
  <r>
    <s v="Smlouva - čerpání"/>
    <x v="1"/>
    <x v="79"/>
    <x v="139"/>
    <n v="541575"/>
  </r>
  <r>
    <s v="Vyhodnoceno kladně - příprava smlouvy"/>
    <x v="1"/>
    <x v="79"/>
    <x v="139"/>
    <n v="541575"/>
  </r>
  <r>
    <s v="Vyhodnoceno kladně - příprava smlouvy"/>
    <x v="1"/>
    <x v="79"/>
    <x v="138"/>
    <n v="541575"/>
  </r>
  <r>
    <s v="Vyhodnoceno kladně - příprava smlouvy"/>
    <x v="1"/>
    <x v="79"/>
    <x v="138"/>
    <n v="541575"/>
  </r>
  <r>
    <s v="Vyhodnoceno kladně - příprava smlouvy"/>
    <x v="1"/>
    <x v="79"/>
    <x v="139"/>
    <n v="541575"/>
  </r>
  <r>
    <s v="Vyhodnoceno kladně - příprava smlouvy"/>
    <x v="1"/>
    <x v="79"/>
    <x v="139"/>
    <n v="541575"/>
  </r>
  <r>
    <s v="Vydán předběžný souhlas"/>
    <x v="1"/>
    <x v="79"/>
    <x v="139"/>
    <n v="541575"/>
  </r>
  <r>
    <s v="Aktuálně v 1. části hodnocení"/>
    <x v="1"/>
    <x v="79"/>
    <x v="139"/>
    <n v="541575"/>
  </r>
  <r>
    <s v="Aktuálně v 1. části hodnocení"/>
    <x v="1"/>
    <x v="79"/>
    <x v="139"/>
    <n v="541575"/>
  </r>
  <r>
    <s v="Aktuálně v 1. části hodnocení"/>
    <x v="0"/>
    <x v="80"/>
    <x v="140"/>
    <n v="510378"/>
  </r>
  <r>
    <s v="Smlouva - čerpání"/>
    <x v="0"/>
    <x v="81"/>
    <x v="141"/>
    <n v="568422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Vyhodnoceno kladně - příprava smlouvy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Vydán předběžný souhlas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Smlouva - čerpání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Vydán předběžný souhlas"/>
    <x v="1"/>
    <x v="82"/>
    <x v="142"/>
    <n v="541303"/>
  </r>
  <r>
    <s v="Aktuálně v 1. části hodnocení"/>
    <x v="1"/>
    <x v="82"/>
    <x v="142"/>
    <n v="541303"/>
  </r>
  <r>
    <s v="Vydán předběžný souhlas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Aktuálně v 1. části hodnocení"/>
    <x v="1"/>
    <x v="82"/>
    <x v="142"/>
    <n v="541303"/>
  </r>
  <r>
    <s v="Vyhodnoceno kladně - příprava smlouvy"/>
    <x v="1"/>
    <x v="82"/>
    <x v="142"/>
    <n v="541303"/>
  </r>
  <r>
    <s v="Aktuálně v 2. části hodnocení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Vyhodnoceno kladně - příprava smlouvy"/>
    <x v="1"/>
    <x v="82"/>
    <x v="142"/>
    <n v="541303"/>
  </r>
  <r>
    <s v="Aktuálně v 1. části hodnocení"/>
    <x v="1"/>
    <x v="82"/>
    <x v="142"/>
    <n v="541303"/>
  </r>
  <r>
    <s v="Aktuálně v 1. části hodnocení"/>
    <x v="1"/>
    <x v="82"/>
    <x v="142"/>
    <n v="541303"/>
  </r>
  <r>
    <s v="Vydán předběžný souhlas"/>
    <x v="1"/>
    <x v="82"/>
    <x v="142"/>
    <n v="541303"/>
  </r>
  <r>
    <s v="Vydán předběžný souhlas"/>
    <x v="1"/>
    <x v="82"/>
    <x v="142"/>
    <n v="541303"/>
  </r>
  <r>
    <s v="Vydán předběžný souhlas"/>
    <x v="1"/>
    <x v="82"/>
    <x v="142"/>
    <n v="541303"/>
  </r>
  <r>
    <s v="Vydán předběžný souhlas"/>
    <x v="1"/>
    <x v="82"/>
    <x v="142"/>
    <n v="541303"/>
  </r>
  <r>
    <s v="Vydán předběžný souhlas"/>
    <x v="1"/>
    <x v="82"/>
    <x v="142"/>
    <n v="541303"/>
  </r>
  <r>
    <s v="Aktuálně v 1. části hodnocení"/>
    <x v="1"/>
    <x v="82"/>
    <x v="142"/>
    <n v="541303"/>
  </r>
  <r>
    <s v="Vydán předběžný souhlas"/>
    <x v="1"/>
    <x v="82"/>
    <x v="142"/>
    <n v="541303"/>
  </r>
  <r>
    <s v="Aktuálně v 1. části hodnocení"/>
    <x v="1"/>
    <x v="82"/>
    <x v="142"/>
    <n v="541303"/>
  </r>
  <r>
    <s v="Aktuálně v 1. části hodnocení"/>
    <x v="1"/>
    <x v="82"/>
    <x v="142"/>
    <n v="541303"/>
  </r>
  <r>
    <s v="Aktuálně v 1. části hodnocení"/>
    <x v="1"/>
    <x v="82"/>
    <x v="142"/>
    <n v="541303"/>
  </r>
  <r>
    <s v="Smlouva - čerpání"/>
    <x v="1"/>
    <x v="83"/>
    <x v="143"/>
    <n v="569445"/>
  </r>
  <r>
    <s v="Aktuálně v 1. části hodnocení"/>
    <x v="4"/>
    <x v="84"/>
    <x v="144"/>
    <n v="589152"/>
  </r>
  <r>
    <s v="Vyhodnoceno kladně - příprava smlouvy"/>
    <x v="0"/>
    <x v="85"/>
    <x v="145"/>
    <n v="597937"/>
  </r>
  <r>
    <s v="Aktuálně v 1. části hodnocení"/>
    <x v="0"/>
    <x v="85"/>
    <x v="145"/>
    <n v="597937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dán předběžný souhlas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dán předběžný souhlas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dán předběžný souhlas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Aktuálně v 1. části hodnoce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Vydán předběžný souhlas"/>
    <x v="1"/>
    <x v="86"/>
    <x v="146"/>
    <n v="569356"/>
  </r>
  <r>
    <s v="Smlouva - čerpání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dán předběžný souhlas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Aktuálně v 1. části hodnocení"/>
    <x v="1"/>
    <x v="86"/>
    <x v="146"/>
    <n v="569356"/>
  </r>
  <r>
    <s v="Vyhodnoceno kladně - příprava smlouvy"/>
    <x v="1"/>
    <x v="86"/>
    <x v="146"/>
    <n v="569356"/>
  </r>
  <r>
    <s v="Aktuálně v 1. části hodnocení"/>
    <x v="1"/>
    <x v="86"/>
    <x v="146"/>
    <n v="569356"/>
  </r>
  <r>
    <s v="Vydán předběžný souhlas"/>
    <x v="1"/>
    <x v="86"/>
    <x v="146"/>
    <n v="569356"/>
  </r>
  <r>
    <s v="Vyhodnoceno kladně - příprava smlouvy"/>
    <x v="1"/>
    <x v="86"/>
    <x v="146"/>
    <n v="569356"/>
  </r>
  <r>
    <s v="Aktuálně v 1. části hodnocení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Aktuálně v 2. části hodnocení"/>
    <x v="1"/>
    <x v="86"/>
    <x v="146"/>
    <n v="569356"/>
  </r>
  <r>
    <s v="Aktuálně v 2. části hodnocení"/>
    <x v="1"/>
    <x v="86"/>
    <x v="146"/>
    <n v="569356"/>
  </r>
  <r>
    <s v="Aktuálně v 1. části hodnocení"/>
    <x v="1"/>
    <x v="86"/>
    <x v="146"/>
    <n v="569356"/>
  </r>
  <r>
    <s v="Aktuálně v 2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2. části hodnocení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Aktuálně v 1. části hodnocení"/>
    <x v="1"/>
    <x v="86"/>
    <x v="146"/>
    <n v="569356"/>
  </r>
  <r>
    <s v="Vydán předběžný souhlas"/>
    <x v="1"/>
    <x v="86"/>
    <x v="146"/>
    <n v="569356"/>
  </r>
  <r>
    <s v="Aktuálně v 1. části hodnocení"/>
    <x v="1"/>
    <x v="86"/>
    <x v="146"/>
    <n v="569356"/>
  </r>
  <r>
    <s v="Vyhodnoceno kladně - příprava smlouvy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dán předběžný souhlas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Vyhodnoceno kladně - příprava smlouvy"/>
    <x v="1"/>
    <x v="86"/>
    <x v="146"/>
    <n v="569356"/>
  </r>
  <r>
    <s v="Aktuálně v 2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Vyhodnoceno kladně - příprava smlouvy"/>
    <x v="1"/>
    <x v="86"/>
    <x v="146"/>
    <n v="569356"/>
  </r>
  <r>
    <s v="Aktuálně v 2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Vydán předběžný souhlas"/>
    <x v="1"/>
    <x v="86"/>
    <x v="146"/>
    <n v="569356"/>
  </r>
  <r>
    <s v="Aktuálně v 2. části hodnocení"/>
    <x v="1"/>
    <x v="86"/>
    <x v="146"/>
    <n v="569356"/>
  </r>
  <r>
    <s v="Aktuálně v 1. části hodnocení"/>
    <x v="1"/>
    <x v="86"/>
    <x v="146"/>
    <n v="569356"/>
  </r>
  <r>
    <s v="Vydán předběžný souhlas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Aktuálně v 1. části hodnocení"/>
    <x v="1"/>
    <x v="86"/>
    <x v="146"/>
    <n v="569356"/>
  </r>
  <r>
    <s v="Vyhodnoceno kladně - příprava smlouvy"/>
    <x v="0"/>
    <x v="87"/>
    <x v="147"/>
    <n v="510491"/>
  </r>
  <r>
    <s v="Aktuálně v 1. části hodnocení"/>
    <x v="0"/>
    <x v="88"/>
    <x v="14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E601F7-AAD9-41C0-82D8-F3417E4B0BF9}" name="Kontingenční tabulka1" cacheId="2" applyNumberFormats="0" applyBorderFormats="0" applyFontFormats="0" applyPatternFormats="0" applyAlignmentFormats="0" applyWidthHeightFormats="1" dataCaption="Hodnoty" updatedVersion="8" minRefreshableVersion="3" itemPrintTitles="1" createdVersion="8" indent="0" outline="1" outlineData="1" multipleFieldFilters="0" chartFormat="5" rowHeaderCaption="Kraj/Obec/Část obce">
  <location ref="C21:D267" firstHeaderRow="1" firstDataRow="1" firstDataCol="1"/>
  <pivotFields count="5">
    <pivotField showAll="0"/>
    <pivotField axis="axisRow" dataField="1" showAll="0">
      <items count="9">
        <item x="5"/>
        <item m="1" x="7"/>
        <item x="0"/>
        <item x="1"/>
        <item x="2"/>
        <item x="4"/>
        <item m="1" x="6"/>
        <item x="3"/>
        <item t="default"/>
      </items>
    </pivotField>
    <pivotField axis="axisRow" showAll="0">
      <items count="92">
        <item x="3"/>
        <item x="2"/>
        <item x="10"/>
        <item x="13"/>
        <item x="9"/>
        <item x="1"/>
        <item x="8"/>
        <item x="12"/>
        <item x="4"/>
        <item x="7"/>
        <item x="15"/>
        <item x="74"/>
        <item x="86"/>
        <item x="14"/>
        <item x="18"/>
        <item x="19"/>
        <item x="20"/>
        <item x="22"/>
        <item x="24"/>
        <item x="25"/>
        <item x="27"/>
        <item x="28"/>
        <item x="30"/>
        <item x="31"/>
        <item x="32"/>
        <item x="33"/>
        <item x="55"/>
        <item x="56"/>
        <item x="35"/>
        <item x="6"/>
        <item x="26"/>
        <item x="0"/>
        <item x="58"/>
        <item x="59"/>
        <item x="60"/>
        <item x="36"/>
        <item x="63"/>
        <item x="57"/>
        <item x="37"/>
        <item x="64"/>
        <item x="38"/>
        <item x="39"/>
        <item x="40"/>
        <item x="68"/>
        <item x="69"/>
        <item x="41"/>
        <item x="61"/>
        <item x="42"/>
        <item x="71"/>
        <item x="72"/>
        <item x="5"/>
        <item x="43"/>
        <item x="44"/>
        <item x="21"/>
        <item x="73"/>
        <item x="45"/>
        <item x="46"/>
        <item x="66"/>
        <item x="34"/>
        <item x="75"/>
        <item x="77"/>
        <item x="48"/>
        <item x="49"/>
        <item x="78"/>
        <item x="50"/>
        <item x="62"/>
        <item x="70"/>
        <item x="87"/>
        <item m="1" x="90"/>
        <item x="51"/>
        <item x="85"/>
        <item x="76"/>
        <item x="52"/>
        <item x="65"/>
        <item x="81"/>
        <item x="82"/>
        <item x="83"/>
        <item x="47"/>
        <item x="53"/>
        <item x="67"/>
        <item x="54"/>
        <item x="79"/>
        <item x="80"/>
        <item x="88"/>
        <item x="29"/>
        <item x="16"/>
        <item x="84"/>
        <item m="1" x="89"/>
        <item x="11"/>
        <item x="17"/>
        <item x="23"/>
        <item t="default"/>
      </items>
    </pivotField>
    <pivotField axis="axisRow" showAll="0">
      <items count="153">
        <item x="9"/>
        <item x="10"/>
        <item x="53"/>
        <item x="22"/>
        <item x="26"/>
        <item x="18"/>
        <item x="24"/>
        <item x="11"/>
        <item x="17"/>
        <item x="29"/>
        <item x="15"/>
        <item x="133"/>
        <item x="146"/>
        <item x="28"/>
        <item x="33"/>
        <item x="34"/>
        <item x="35"/>
        <item x="48"/>
        <item x="19"/>
        <item x="98"/>
        <item x="72"/>
        <item x="96"/>
        <item x="50"/>
        <item x="8"/>
        <item x="84"/>
        <item x="104"/>
        <item x="51"/>
        <item x="55"/>
        <item x="59"/>
        <item x="57"/>
        <item x="58"/>
        <item x="60"/>
        <item x="73"/>
        <item x="75"/>
        <item x="97"/>
        <item x="45"/>
        <item x="112"/>
        <item x="105"/>
        <item x="80"/>
        <item x="13"/>
        <item x="89"/>
        <item x="64"/>
        <item x="14"/>
        <item x="52"/>
        <item m="1" x="151"/>
        <item x="1"/>
        <item x="82"/>
        <item x="114"/>
        <item x="115"/>
        <item x="41"/>
        <item x="116"/>
        <item x="62"/>
        <item x="86"/>
        <item x="3"/>
        <item x="68"/>
        <item x="71"/>
        <item x="120"/>
        <item x="113"/>
        <item x="69"/>
        <item x="121"/>
        <item x="44"/>
        <item x="77"/>
        <item x="74"/>
        <item x="76"/>
        <item x="124"/>
        <item x="25"/>
        <item x="126"/>
        <item x="127"/>
        <item x="102"/>
        <item x="88"/>
        <item x="128"/>
        <item x="79"/>
        <item x="117"/>
        <item x="106"/>
        <item x="81"/>
        <item x="47"/>
        <item x="130"/>
        <item x="36"/>
        <item x="131"/>
        <item x="67"/>
        <item x="0"/>
        <item x="2"/>
        <item x="83"/>
        <item x="78"/>
        <item x="70"/>
        <item x="132"/>
        <item x="87"/>
        <item x="38"/>
        <item x="92"/>
        <item x="123"/>
        <item x="66"/>
        <item x="40"/>
        <item x="46"/>
        <item x="90"/>
        <item x="37"/>
        <item x="5"/>
        <item x="65"/>
        <item x="12"/>
        <item x="20"/>
        <item x="63"/>
        <item x="134"/>
        <item x="136"/>
        <item x="16"/>
        <item x="95"/>
        <item x="6"/>
        <item x="137"/>
        <item x="54"/>
        <item x="39"/>
        <item x="99"/>
        <item x="119"/>
        <item x="27"/>
        <item x="109"/>
        <item x="4"/>
        <item x="93"/>
        <item x="43"/>
        <item x="129"/>
        <item x="118"/>
        <item x="147"/>
        <item m="1" x="150"/>
        <item x="138"/>
        <item x="42"/>
        <item x="101"/>
        <item x="145"/>
        <item x="135"/>
        <item x="85"/>
        <item x="103"/>
        <item x="122"/>
        <item x="141"/>
        <item x="142"/>
        <item x="143"/>
        <item x="94"/>
        <item x="110"/>
        <item x="125"/>
        <item x="91"/>
        <item x="108"/>
        <item x="107"/>
        <item x="139"/>
        <item x="140"/>
        <item x="148"/>
        <item x="56"/>
        <item x="31"/>
        <item x="144"/>
        <item m="1" x="149"/>
        <item x="7"/>
        <item x="61"/>
        <item x="100"/>
        <item x="21"/>
        <item x="23"/>
        <item x="30"/>
        <item x="32"/>
        <item x="49"/>
        <item x="111"/>
        <item t="default"/>
      </items>
    </pivotField>
    <pivotField showAll="0"/>
  </pivotFields>
  <rowFields count="3">
    <field x="1"/>
    <field x="2"/>
    <field x="3"/>
  </rowFields>
  <rowItems count="246">
    <i>
      <x/>
    </i>
    <i r="1">
      <x v="54"/>
    </i>
    <i r="2">
      <x v="85"/>
    </i>
    <i>
      <x v="2"/>
    </i>
    <i r="1">
      <x/>
    </i>
    <i r="2">
      <x v="1"/>
    </i>
    <i r="1">
      <x v="3"/>
    </i>
    <i r="2">
      <x v="4"/>
    </i>
    <i r="2">
      <x v="65"/>
    </i>
    <i r="2">
      <x v="110"/>
    </i>
    <i r="1">
      <x v="5"/>
    </i>
    <i r="2">
      <x v="53"/>
    </i>
    <i r="2">
      <x v="81"/>
    </i>
    <i r="2">
      <x v="95"/>
    </i>
    <i r="2">
      <x v="104"/>
    </i>
    <i r="2">
      <x v="112"/>
    </i>
    <i r="2">
      <x v="143"/>
    </i>
    <i r="1">
      <x v="6"/>
    </i>
    <i r="2">
      <x v="5"/>
    </i>
    <i r="1">
      <x v="8"/>
    </i>
    <i r="2">
      <x v="7"/>
    </i>
    <i r="2">
      <x v="97"/>
    </i>
    <i r="1">
      <x v="9"/>
    </i>
    <i r="2">
      <x v="8"/>
    </i>
    <i r="1">
      <x v="10"/>
    </i>
    <i r="2">
      <x v="9"/>
    </i>
    <i r="2">
      <x v="148"/>
    </i>
    <i r="1">
      <x v="13"/>
    </i>
    <i r="2">
      <x v="13"/>
    </i>
    <i r="1">
      <x v="14"/>
    </i>
    <i r="2">
      <x v="14"/>
    </i>
    <i r="1">
      <x v="15"/>
    </i>
    <i r="2">
      <x v="15"/>
    </i>
    <i r="1">
      <x v="16"/>
    </i>
    <i r="2">
      <x v="16"/>
    </i>
    <i r="1">
      <x v="17"/>
    </i>
    <i r="2">
      <x v="17"/>
    </i>
    <i r="1">
      <x v="19"/>
    </i>
    <i r="2">
      <x v="26"/>
    </i>
    <i r="1">
      <x v="20"/>
    </i>
    <i r="2">
      <x v="106"/>
    </i>
    <i r="1">
      <x v="22"/>
    </i>
    <i r="2">
      <x v="29"/>
    </i>
    <i r="1">
      <x v="23"/>
    </i>
    <i r="2">
      <x v="30"/>
    </i>
    <i r="1">
      <x v="24"/>
    </i>
    <i r="2">
      <x v="28"/>
    </i>
    <i r="2">
      <x v="31"/>
    </i>
    <i r="2">
      <x v="144"/>
    </i>
    <i r="1">
      <x v="26"/>
    </i>
    <i r="2">
      <x v="111"/>
    </i>
    <i r="2">
      <x v="131"/>
    </i>
    <i r="2">
      <x v="151"/>
    </i>
    <i r="1">
      <x v="30"/>
    </i>
    <i r="2">
      <x v="2"/>
    </i>
    <i r="2">
      <x v="43"/>
    </i>
    <i r="1">
      <x v="31"/>
    </i>
    <i r="2">
      <x v="45"/>
    </i>
    <i r="2">
      <x v="80"/>
    </i>
    <i r="1">
      <x v="32"/>
    </i>
    <i r="2">
      <x v="47"/>
    </i>
    <i r="1">
      <x v="33"/>
    </i>
    <i r="2">
      <x v="48"/>
    </i>
    <i r="1">
      <x v="35"/>
    </i>
    <i r="2">
      <x v="54"/>
    </i>
    <i r="1">
      <x v="36"/>
    </i>
    <i r="2">
      <x v="56"/>
    </i>
    <i r="1">
      <x v="37"/>
    </i>
    <i r="2">
      <x v="57"/>
    </i>
    <i r="1">
      <x v="38"/>
    </i>
    <i r="2">
      <x v="55"/>
    </i>
    <i r="2">
      <x v="58"/>
    </i>
    <i r="2">
      <x v="84"/>
    </i>
    <i r="1">
      <x v="41"/>
    </i>
    <i r="2">
      <x v="33"/>
    </i>
    <i r="2">
      <x v="62"/>
    </i>
    <i r="1">
      <x v="43"/>
    </i>
    <i r="2">
      <x v="66"/>
    </i>
    <i r="1">
      <x v="44"/>
    </i>
    <i r="2">
      <x v="67"/>
    </i>
    <i r="1">
      <x v="45"/>
    </i>
    <i r="2">
      <x v="38"/>
    </i>
    <i r="2">
      <x v="61"/>
    </i>
    <i r="2">
      <x v="71"/>
    </i>
    <i r="2">
      <x v="83"/>
    </i>
    <i r="1">
      <x v="47"/>
    </i>
    <i r="2">
      <x v="74"/>
    </i>
    <i r="1">
      <x v="49"/>
    </i>
    <i r="2">
      <x v="78"/>
    </i>
    <i r="1">
      <x v="51"/>
    </i>
    <i r="2">
      <x v="24"/>
    </i>
    <i r="2">
      <x v="40"/>
    </i>
    <i r="2">
      <x v="46"/>
    </i>
    <i r="2">
      <x v="52"/>
    </i>
    <i r="2">
      <x v="69"/>
    </i>
    <i r="2">
      <x v="82"/>
    </i>
    <i r="2">
      <x v="86"/>
    </i>
    <i r="2">
      <x v="124"/>
    </i>
    <i r="1">
      <x v="52"/>
    </i>
    <i r="2">
      <x v="93"/>
    </i>
    <i r="1">
      <x v="53"/>
    </i>
    <i r="2">
      <x v="35"/>
    </i>
    <i r="2">
      <x v="49"/>
    </i>
    <i r="2">
      <x v="60"/>
    </i>
    <i r="2">
      <x v="75"/>
    </i>
    <i r="2">
      <x v="77"/>
    </i>
    <i r="2">
      <x v="87"/>
    </i>
    <i r="2">
      <x v="91"/>
    </i>
    <i r="2">
      <x v="92"/>
    </i>
    <i r="2">
      <x v="94"/>
    </i>
    <i r="2">
      <x v="107"/>
    </i>
    <i r="2">
      <x v="114"/>
    </i>
    <i r="2">
      <x v="120"/>
    </i>
    <i r="1">
      <x v="55"/>
    </i>
    <i r="2">
      <x v="133"/>
    </i>
    <i r="1">
      <x v="57"/>
    </i>
    <i r="2">
      <x v="89"/>
    </i>
    <i r="1">
      <x v="59"/>
    </i>
    <i r="2">
      <x v="100"/>
    </i>
    <i r="1">
      <x v="61"/>
    </i>
    <i r="2">
      <x v="103"/>
    </i>
    <i r="1">
      <x v="63"/>
    </i>
    <i r="2">
      <x v="105"/>
    </i>
    <i r="1">
      <x v="65"/>
    </i>
    <i r="2">
      <x v="109"/>
    </i>
    <i r="1">
      <x v="66"/>
    </i>
    <i r="2">
      <x v="70"/>
    </i>
    <i r="2">
      <x v="115"/>
    </i>
    <i r="1">
      <x v="67"/>
    </i>
    <i r="2">
      <x v="117"/>
    </i>
    <i r="1">
      <x v="69"/>
    </i>
    <i r="2">
      <x v="121"/>
    </i>
    <i r="1">
      <x v="70"/>
    </i>
    <i r="2">
      <x v="122"/>
    </i>
    <i r="1">
      <x v="73"/>
    </i>
    <i r="2">
      <x v="126"/>
    </i>
    <i r="1">
      <x v="74"/>
    </i>
    <i r="2">
      <x v="127"/>
    </i>
    <i r="1">
      <x v="78"/>
    </i>
    <i r="2">
      <x v="73"/>
    </i>
    <i r="2">
      <x v="135"/>
    </i>
    <i r="1">
      <x v="79"/>
    </i>
    <i r="2">
      <x v="64"/>
    </i>
    <i r="2">
      <x v="132"/>
    </i>
    <i r="1">
      <x v="82"/>
    </i>
    <i r="2">
      <x v="137"/>
    </i>
    <i r="1">
      <x v="83"/>
    </i>
    <i r="2">
      <x v="138"/>
    </i>
    <i r="1">
      <x v="84"/>
    </i>
    <i r="2">
      <x v="139"/>
    </i>
    <i r="1">
      <x v="85"/>
    </i>
    <i r="2">
      <x v="140"/>
    </i>
    <i r="1">
      <x v="90"/>
    </i>
    <i r="2">
      <x v="150"/>
    </i>
    <i>
      <x v="3"/>
    </i>
    <i r="1">
      <x v="1"/>
    </i>
    <i r="2">
      <x/>
    </i>
    <i r="2">
      <x v="23"/>
    </i>
    <i r="1">
      <x v="2"/>
    </i>
    <i r="2">
      <x v="3"/>
    </i>
    <i r="1">
      <x v="4"/>
    </i>
    <i r="2">
      <x v="18"/>
    </i>
    <i r="2">
      <x v="98"/>
    </i>
    <i r="2">
      <x v="146"/>
    </i>
    <i r="1">
      <x v="11"/>
    </i>
    <i r="2">
      <x v="11"/>
    </i>
    <i r="1">
      <x v="12"/>
    </i>
    <i r="2">
      <x v="12"/>
    </i>
    <i r="1">
      <x v="18"/>
    </i>
    <i r="2">
      <x v="22"/>
    </i>
    <i r="1">
      <x v="21"/>
    </i>
    <i r="2">
      <x v="27"/>
    </i>
    <i r="1">
      <x v="27"/>
    </i>
    <i r="2">
      <x v="36"/>
    </i>
    <i r="1">
      <x v="28"/>
    </i>
    <i r="2">
      <x v="41"/>
    </i>
    <i r="1">
      <x v="29"/>
    </i>
    <i r="2">
      <x v="10"/>
    </i>
    <i r="2">
      <x v="42"/>
    </i>
    <i r="2">
      <x v="102"/>
    </i>
    <i r="1">
      <x v="30"/>
    </i>
    <i r="2">
      <x v="79"/>
    </i>
    <i r="2">
      <x v="90"/>
    </i>
    <i r="2">
      <x v="96"/>
    </i>
    <i r="1">
      <x v="34"/>
    </i>
    <i r="2">
      <x v="50"/>
    </i>
    <i r="1">
      <x v="39"/>
    </i>
    <i r="2">
      <x v="59"/>
    </i>
    <i r="1">
      <x v="40"/>
    </i>
    <i r="2">
      <x v="20"/>
    </i>
    <i r="2">
      <x v="32"/>
    </i>
    <i r="1">
      <x v="42"/>
    </i>
    <i r="2">
      <x v="63"/>
    </i>
    <i r="1">
      <x v="46"/>
    </i>
    <i r="2">
      <x v="72"/>
    </i>
    <i r="2">
      <x v="116"/>
    </i>
    <i r="1">
      <x v="50"/>
    </i>
    <i r="2">
      <x v="39"/>
    </i>
    <i r="1">
      <x v="56"/>
    </i>
    <i r="2">
      <x v="88"/>
    </i>
    <i r="2">
      <x v="113"/>
    </i>
    <i r="1">
      <x v="58"/>
    </i>
    <i r="2">
      <x v="99"/>
    </i>
    <i r="1">
      <x v="62"/>
    </i>
    <i r="2">
      <x v="21"/>
    </i>
    <i r="2">
      <x v="34"/>
    </i>
    <i r="1">
      <x v="64"/>
    </i>
    <i r="2">
      <x v="19"/>
    </i>
    <i r="2">
      <x v="108"/>
    </i>
    <i r="2">
      <x v="145"/>
    </i>
    <i r="1">
      <x v="71"/>
    </i>
    <i r="2">
      <x v="123"/>
    </i>
    <i r="1">
      <x v="72"/>
    </i>
    <i r="2">
      <x v="25"/>
    </i>
    <i r="2">
      <x v="37"/>
    </i>
    <i r="2">
      <x v="68"/>
    </i>
    <i r="2">
      <x v="125"/>
    </i>
    <i r="1">
      <x v="75"/>
    </i>
    <i r="2">
      <x v="128"/>
    </i>
    <i r="1">
      <x v="76"/>
    </i>
    <i r="2">
      <x v="129"/>
    </i>
    <i r="1">
      <x v="77"/>
    </i>
    <i r="2">
      <x v="130"/>
    </i>
    <i r="1">
      <x v="80"/>
    </i>
    <i r="2">
      <x v="134"/>
    </i>
    <i r="1">
      <x v="81"/>
    </i>
    <i r="2">
      <x v="119"/>
    </i>
    <i r="2">
      <x v="136"/>
    </i>
    <i r="1">
      <x v="88"/>
    </i>
    <i r="2">
      <x v="147"/>
    </i>
    <i>
      <x v="4"/>
    </i>
    <i r="1">
      <x v="7"/>
    </i>
    <i r="2">
      <x v="6"/>
    </i>
    <i>
      <x v="5"/>
    </i>
    <i r="1">
      <x v="25"/>
    </i>
    <i r="2">
      <x v="51"/>
    </i>
    <i r="1">
      <x v="48"/>
    </i>
    <i r="2">
      <x v="76"/>
    </i>
    <i r="1">
      <x v="60"/>
    </i>
    <i r="2">
      <x v="101"/>
    </i>
    <i r="1">
      <x v="86"/>
    </i>
    <i r="2">
      <x v="141"/>
    </i>
    <i>
      <x v="7"/>
    </i>
    <i r="1">
      <x v="89"/>
    </i>
    <i r="2">
      <x v="149"/>
    </i>
    <i t="grand">
      <x/>
    </i>
  </rowItems>
  <colItems count="1">
    <i/>
  </colItems>
  <dataFields count="1">
    <dataField name="Počet žádostí" fld="1" subtotal="count" baseField="1" baseItem="0"/>
  </dataFields>
  <formats count="1">
    <format dxfId="6">
      <pivotArea field="1" type="button" dataOnly="0" labelOnly="1" outline="0" axis="axisRow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822585-FE4C-41F0-92DC-0AFF6AB8AA29}" name="Kontingenční tabulka3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37">
  <location ref="M1:N8" firstHeaderRow="1" firstDataRow="1" firstDataCol="1"/>
  <pivotFields count="1">
    <pivotField axis="axisRow" dataField="1" multipleItemSelectionAllowed="1" showAll="0">
      <items count="9">
        <item x="5"/>
        <item m="1" x="7"/>
        <item x="0"/>
        <item x="1"/>
        <item x="2"/>
        <item x="4"/>
        <item m="1" x="6"/>
        <item x="3"/>
        <item t="default"/>
      </items>
    </pivotField>
  </pivotFields>
  <rowFields count="1">
    <field x="0"/>
  </rowFields>
  <rowItems count="7">
    <i>
      <x/>
    </i>
    <i>
      <x v="2"/>
    </i>
    <i>
      <x v="3"/>
    </i>
    <i>
      <x v="4"/>
    </i>
    <i>
      <x v="5"/>
    </i>
    <i>
      <x v="7"/>
    </i>
    <i t="grand">
      <x/>
    </i>
  </rowItems>
  <colItems count="1">
    <i/>
  </colItems>
  <dataFields count="1">
    <dataField name="Počet z Kraj" fld="0" subtotal="count" baseField="0" baseItem="0"/>
  </dataFields>
  <chartFormats count="3">
    <chartFormat chart="7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141781-3D5A-45D0-8AFB-0B500DF9A3C8}" name="Kontingenční tabulka1" cacheId="0" applyNumberFormats="0" applyBorderFormats="0" applyFontFormats="0" applyPatternFormats="0" applyAlignmentFormats="0" applyWidthHeightFormats="1" dataCaption="Hodnoty" updatedVersion="8" minRefreshableVersion="3" itemPrintTitles="1" createdVersion="8" indent="0" outline="1" outlineData="1" multipleFieldFilters="0" chartFormat="22">
  <location ref="T1:U306" firstHeaderRow="1" firstDataRow="1" firstDataCol="1"/>
  <pivotFields count="4">
    <pivotField axis="axisRow" multipleItemSelectionAllowed="1" showAll="0">
      <items count="8">
        <item h="1" x="6"/>
        <item h="1" x="5"/>
        <item x="0"/>
        <item x="1"/>
        <item h="1" x="3"/>
        <item h="1" x="2"/>
        <item h="1" x="4"/>
        <item t="default"/>
      </items>
    </pivotField>
    <pivotField axis="axisRow" showAll="0">
      <items count="89">
        <item x="3"/>
        <item x="8"/>
        <item x="2"/>
        <item x="11"/>
        <item x="13"/>
        <item x="10"/>
        <item x="1"/>
        <item x="9"/>
        <item x="12"/>
        <item x="4"/>
        <item x="7"/>
        <item x="15"/>
        <item x="16"/>
        <item x="73"/>
        <item x="85"/>
        <item x="14"/>
        <item x="17"/>
        <item x="18"/>
        <item x="19"/>
        <item x="21"/>
        <item x="22"/>
        <item x="23"/>
        <item x="25"/>
        <item x="27"/>
        <item x="28"/>
        <item x="29"/>
        <item x="30"/>
        <item x="31"/>
        <item x="32"/>
        <item x="54"/>
        <item x="55"/>
        <item x="34"/>
        <item x="6"/>
        <item x="24"/>
        <item x="0"/>
        <item x="57"/>
        <item x="58"/>
        <item x="59"/>
        <item x="35"/>
        <item x="62"/>
        <item x="56"/>
        <item x="36"/>
        <item x="63"/>
        <item x="37"/>
        <item x="38"/>
        <item x="39"/>
        <item x="67"/>
        <item x="68"/>
        <item x="40"/>
        <item x="60"/>
        <item x="41"/>
        <item x="70"/>
        <item x="87"/>
        <item x="71"/>
        <item x="5"/>
        <item x="42"/>
        <item x="43"/>
        <item x="20"/>
        <item x="72"/>
        <item x="44"/>
        <item x="45"/>
        <item x="65"/>
        <item x="33"/>
        <item x="74"/>
        <item x="76"/>
        <item x="47"/>
        <item x="48"/>
        <item x="77"/>
        <item x="49"/>
        <item x="61"/>
        <item x="79"/>
        <item x="69"/>
        <item x="86"/>
        <item x="26"/>
        <item x="50"/>
        <item x="84"/>
        <item x="75"/>
        <item x="51"/>
        <item x="64"/>
        <item x="80"/>
        <item x="81"/>
        <item x="82"/>
        <item x="46"/>
        <item x="52"/>
        <item x="83"/>
        <item x="66"/>
        <item x="53"/>
        <item x="78"/>
        <item t="default"/>
      </items>
    </pivotField>
    <pivotField axis="axisRow" showAll="0">
      <items count="147">
        <item x="9"/>
        <item x="10"/>
        <item x="49"/>
        <item x="18"/>
        <item x="22"/>
        <item x="25"/>
        <item x="53"/>
        <item x="19"/>
        <item x="23"/>
        <item x="11"/>
        <item x="17"/>
        <item x="28"/>
        <item x="29"/>
        <item x="15"/>
        <item x="130"/>
        <item x="143"/>
        <item x="27"/>
        <item x="30"/>
        <item x="31"/>
        <item x="32"/>
        <item x="45"/>
        <item x="20"/>
        <item x="95"/>
        <item x="69"/>
        <item x="93"/>
        <item x="46"/>
        <item x="8"/>
        <item x="81"/>
        <item x="101"/>
        <item x="47"/>
        <item x="52"/>
        <item x="56"/>
        <item x="54"/>
        <item x="55"/>
        <item x="57"/>
        <item x="70"/>
        <item x="72"/>
        <item x="94"/>
        <item x="42"/>
        <item x="108"/>
        <item x="102"/>
        <item x="77"/>
        <item x="13"/>
        <item x="86"/>
        <item x="61"/>
        <item x="14"/>
        <item x="48"/>
        <item x="111"/>
        <item x="1"/>
        <item x="79"/>
        <item x="110"/>
        <item x="112"/>
        <item x="38"/>
        <item x="113"/>
        <item x="59"/>
        <item x="83"/>
        <item x="3"/>
        <item x="65"/>
        <item x="68"/>
        <item x="117"/>
        <item x="109"/>
        <item x="66"/>
        <item x="118"/>
        <item x="41"/>
        <item x="74"/>
        <item x="71"/>
        <item x="73"/>
        <item x="121"/>
        <item x="24"/>
        <item x="123"/>
        <item x="124"/>
        <item x="99"/>
        <item x="85"/>
        <item x="125"/>
        <item x="76"/>
        <item x="114"/>
        <item x="103"/>
        <item x="78"/>
        <item x="44"/>
        <item x="127"/>
        <item x="97"/>
        <item x="145"/>
        <item x="33"/>
        <item x="128"/>
        <item x="64"/>
        <item x="0"/>
        <item x="2"/>
        <item x="80"/>
        <item x="75"/>
        <item x="67"/>
        <item x="129"/>
        <item x="84"/>
        <item x="35"/>
        <item x="89"/>
        <item x="120"/>
        <item x="63"/>
        <item x="37"/>
        <item x="43"/>
        <item x="87"/>
        <item x="34"/>
        <item x="5"/>
        <item x="62"/>
        <item x="12"/>
        <item x="21"/>
        <item x="60"/>
        <item x="131"/>
        <item x="133"/>
        <item x="16"/>
        <item x="92"/>
        <item x="6"/>
        <item x="134"/>
        <item x="58"/>
        <item x="50"/>
        <item x="36"/>
        <item x="96"/>
        <item x="116"/>
        <item x="26"/>
        <item x="106"/>
        <item x="4"/>
        <item x="90"/>
        <item x="137"/>
        <item x="40"/>
        <item x="126"/>
        <item x="115"/>
        <item x="144"/>
        <item x="51"/>
        <item x="135"/>
        <item x="39"/>
        <item x="98"/>
        <item x="142"/>
        <item x="132"/>
        <item x="82"/>
        <item x="100"/>
        <item x="119"/>
        <item x="138"/>
        <item x="139"/>
        <item x="140"/>
        <item x="91"/>
        <item x="107"/>
        <item x="7"/>
        <item x="141"/>
        <item x="122"/>
        <item x="88"/>
        <item x="105"/>
        <item x="104"/>
        <item x="136"/>
        <item t="default"/>
      </items>
    </pivotField>
    <pivotField axis="axisRow" dataField="1" showAll="0">
      <items count="130">
        <item x="5"/>
        <item x="43"/>
        <item x="15"/>
        <item m="1" x="90"/>
        <item x="21"/>
        <item x="60"/>
        <item x="57"/>
        <item m="1" x="109"/>
        <item x="69"/>
        <item x="67"/>
        <item m="1" x="127"/>
        <item m="1" x="123"/>
        <item x="81"/>
        <item m="1" x="108"/>
        <item x="88"/>
        <item m="1" x="118"/>
        <item m="1" x="101"/>
        <item x="26"/>
        <item x="2"/>
        <item x="11"/>
        <item m="1" x="117"/>
        <item x="10"/>
        <item m="1" x="111"/>
        <item x="75"/>
        <item x="27"/>
        <item m="1" x="120"/>
        <item x="34"/>
        <item x="6"/>
        <item x="35"/>
        <item x="65"/>
        <item m="1" x="94"/>
        <item m="1" x="112"/>
        <item x="38"/>
        <item x="62"/>
        <item x="46"/>
        <item x="33"/>
        <item x="50"/>
        <item m="1" x="126"/>
        <item x="77"/>
        <item x="83"/>
        <item x="47"/>
        <item m="1" x="125"/>
        <item x="80"/>
        <item m="1" x="124"/>
        <item x="18"/>
        <item x="79"/>
        <item x="70"/>
        <item m="1" x="102"/>
        <item m="1" x="113"/>
        <item m="1" x="98"/>
        <item x="56"/>
        <item x="22"/>
        <item x="52"/>
        <item x="49"/>
        <item m="1" x="95"/>
        <item x="20"/>
        <item m="1" x="105"/>
        <item x="7"/>
        <item x="61"/>
        <item m="1" x="116"/>
        <item m="1" x="114"/>
        <item x="82"/>
        <item m="1" x="122"/>
        <item x="87"/>
        <item x="84"/>
        <item x="73"/>
        <item x="30"/>
        <item x="19"/>
        <item m="1" x="121"/>
        <item x="74"/>
        <item x="12"/>
        <item m="1" x="99"/>
        <item m="1" x="107"/>
        <item m="1" x="91"/>
        <item m="1" x="119"/>
        <item x="72"/>
        <item x="78"/>
        <item m="1" x="103"/>
        <item x="32"/>
        <item x="85"/>
        <item m="1" x="92"/>
        <item m="1" x="110"/>
        <item x="16"/>
        <item x="9"/>
        <item x="4"/>
        <item x="29"/>
        <item x="31"/>
        <item m="1" x="96"/>
        <item x="55"/>
        <item x="24"/>
        <item x="0"/>
        <item x="37"/>
        <item m="1" x="104"/>
        <item x="39"/>
        <item x="41"/>
        <item m="1" x="97"/>
        <item x="71"/>
        <item x="51"/>
        <item x="86"/>
        <item x="53"/>
        <item x="68"/>
        <item x="54"/>
        <item x="23"/>
        <item x="36"/>
        <item x="42"/>
        <item m="1" x="93"/>
        <item x="63"/>
        <item m="1" x="106"/>
        <item m="1" x="100"/>
        <item m="1" x="128"/>
        <item x="3"/>
        <item x="14"/>
        <item x="17"/>
        <item x="1"/>
        <item x="44"/>
        <item x="45"/>
        <item x="76"/>
        <item x="13"/>
        <item x="25"/>
        <item x="58"/>
        <item m="1" x="115"/>
        <item x="48"/>
        <item x="8"/>
        <item x="28"/>
        <item x="40"/>
        <item x="59"/>
        <item x="64"/>
        <item x="66"/>
        <item x="89"/>
        <item t="default"/>
      </items>
    </pivotField>
  </pivotFields>
  <rowFields count="4">
    <field x="0"/>
    <field x="1"/>
    <field x="3"/>
    <field x="2"/>
  </rowFields>
  <rowItems count="305">
    <i>
      <x v="2"/>
    </i>
    <i r="1">
      <x/>
    </i>
    <i r="2">
      <x v="110"/>
    </i>
    <i r="3">
      <x v="1"/>
    </i>
    <i r="1">
      <x v="4"/>
    </i>
    <i r="2">
      <x v="117"/>
    </i>
    <i r="3">
      <x v="5"/>
    </i>
    <i r="3">
      <x v="68"/>
    </i>
    <i r="3">
      <x v="116"/>
    </i>
    <i r="1">
      <x v="6"/>
    </i>
    <i r="2">
      <x v="113"/>
    </i>
    <i r="3">
      <x v="56"/>
    </i>
    <i r="3">
      <x v="86"/>
    </i>
    <i r="3">
      <x v="100"/>
    </i>
    <i r="3">
      <x v="109"/>
    </i>
    <i r="3">
      <x v="118"/>
    </i>
    <i r="3">
      <x v="139"/>
    </i>
    <i r="1">
      <x v="7"/>
    </i>
    <i r="2">
      <x v="83"/>
    </i>
    <i r="3">
      <x v="7"/>
    </i>
    <i r="1">
      <x v="9"/>
    </i>
    <i r="2">
      <x v="84"/>
    </i>
    <i r="3">
      <x v="9"/>
    </i>
    <i r="3">
      <x v="102"/>
    </i>
    <i r="1">
      <x v="10"/>
    </i>
    <i r="2">
      <x v="57"/>
    </i>
    <i r="3">
      <x v="10"/>
    </i>
    <i r="1">
      <x v="11"/>
    </i>
    <i r="2">
      <x v="2"/>
    </i>
    <i r="3">
      <x v="11"/>
    </i>
    <i r="1">
      <x v="12"/>
    </i>
    <i r="2">
      <x v="82"/>
    </i>
    <i r="3">
      <x v="12"/>
    </i>
    <i r="1">
      <x v="15"/>
    </i>
    <i r="2">
      <x v="111"/>
    </i>
    <i r="3">
      <x v="16"/>
    </i>
    <i r="1">
      <x v="16"/>
    </i>
    <i r="2">
      <x v="112"/>
    </i>
    <i r="3">
      <x v="17"/>
    </i>
    <i r="1">
      <x v="17"/>
    </i>
    <i r="2">
      <x v="44"/>
    </i>
    <i r="3">
      <x v="18"/>
    </i>
    <i r="1">
      <x v="18"/>
    </i>
    <i r="2">
      <x v="67"/>
    </i>
    <i r="3">
      <x v="19"/>
    </i>
    <i r="1">
      <x v="19"/>
    </i>
    <i r="2">
      <x v="4"/>
    </i>
    <i r="3">
      <x v="20"/>
    </i>
    <i r="1">
      <x v="21"/>
    </i>
    <i r="2">
      <x v="102"/>
    </i>
    <i r="3">
      <x v="29"/>
    </i>
    <i r="1">
      <x v="22"/>
    </i>
    <i r="2">
      <x v="118"/>
    </i>
    <i r="3">
      <x v="112"/>
    </i>
    <i r="1">
      <x v="24"/>
    </i>
    <i r="2">
      <x v="123"/>
    </i>
    <i r="3">
      <x v="6"/>
    </i>
    <i r="1">
      <x v="25"/>
    </i>
    <i r="2">
      <x v="85"/>
    </i>
    <i r="3">
      <x v="32"/>
    </i>
    <i r="1">
      <x v="26"/>
    </i>
    <i r="2">
      <x v="66"/>
    </i>
    <i r="3">
      <x v="33"/>
    </i>
    <i r="1">
      <x v="27"/>
    </i>
    <i r="2">
      <x v="86"/>
    </i>
    <i r="3">
      <x v="31"/>
    </i>
    <i r="3">
      <x v="34"/>
    </i>
    <i r="3">
      <x v="111"/>
    </i>
    <i r="1">
      <x v="29"/>
    </i>
    <i r="2">
      <x v="88"/>
    </i>
    <i r="3">
      <x v="117"/>
    </i>
    <i r="3">
      <x v="138"/>
    </i>
    <i r="1">
      <x v="33"/>
    </i>
    <i r="2">
      <x v="89"/>
    </i>
    <i r="3">
      <x v="2"/>
    </i>
    <i r="3">
      <x v="46"/>
    </i>
    <i r="1">
      <x v="34"/>
    </i>
    <i r="2">
      <x v="90"/>
    </i>
    <i r="3">
      <x v="48"/>
    </i>
    <i r="3">
      <x v="85"/>
    </i>
    <i r="1">
      <x v="35"/>
    </i>
    <i r="2">
      <x v="119"/>
    </i>
    <i r="3">
      <x v="50"/>
    </i>
    <i r="1">
      <x v="36"/>
    </i>
    <i r="2">
      <x v="5"/>
    </i>
    <i r="3">
      <x v="51"/>
    </i>
    <i r="1">
      <x v="38"/>
    </i>
    <i r="2">
      <x v="103"/>
    </i>
    <i r="3">
      <x v="57"/>
    </i>
    <i r="1">
      <x v="39"/>
    </i>
    <i r="2">
      <x v="126"/>
    </i>
    <i r="3">
      <x v="59"/>
    </i>
    <i r="1">
      <x v="40"/>
    </i>
    <i r="2">
      <x v="6"/>
    </i>
    <i r="3">
      <x v="60"/>
    </i>
    <i r="1">
      <x v="41"/>
    </i>
    <i r="2">
      <x v="91"/>
    </i>
    <i r="3">
      <x v="58"/>
    </i>
    <i r="3">
      <x v="61"/>
    </i>
    <i r="3">
      <x v="89"/>
    </i>
    <i r="1">
      <x v="44"/>
    </i>
    <i r="2">
      <x v="93"/>
    </i>
    <i r="3">
      <x v="36"/>
    </i>
    <i r="3">
      <x v="65"/>
    </i>
    <i r="1">
      <x v="46"/>
    </i>
    <i r="2">
      <x v="8"/>
    </i>
    <i r="3">
      <x v="69"/>
    </i>
    <i r="1">
      <x v="47"/>
    </i>
    <i r="2">
      <x v="46"/>
    </i>
    <i r="3">
      <x v="70"/>
    </i>
    <i r="1">
      <x v="48"/>
    </i>
    <i r="2">
      <x v="94"/>
    </i>
    <i r="3">
      <x v="41"/>
    </i>
    <i r="3">
      <x v="64"/>
    </i>
    <i r="3">
      <x v="74"/>
    </i>
    <i r="3">
      <x v="88"/>
    </i>
    <i r="1">
      <x v="50"/>
    </i>
    <i r="2">
      <x v="104"/>
    </i>
    <i r="3">
      <x v="77"/>
    </i>
    <i r="1">
      <x v="52"/>
    </i>
    <i r="2">
      <x v="128"/>
    </i>
    <i r="3">
      <x v="81"/>
    </i>
    <i r="1">
      <x v="53"/>
    </i>
    <i r="2">
      <x v="65"/>
    </i>
    <i r="3">
      <x v="83"/>
    </i>
    <i r="1">
      <x v="55"/>
    </i>
    <i r="2">
      <x v="1"/>
    </i>
    <i r="3">
      <x v="27"/>
    </i>
    <i r="3">
      <x v="43"/>
    </i>
    <i r="3">
      <x v="49"/>
    </i>
    <i r="3">
      <x v="55"/>
    </i>
    <i r="3">
      <x v="72"/>
    </i>
    <i r="3">
      <x v="87"/>
    </i>
    <i r="3">
      <x v="91"/>
    </i>
    <i r="3">
      <x v="131"/>
    </i>
    <i r="1">
      <x v="56"/>
    </i>
    <i r="2">
      <x v="114"/>
    </i>
    <i r="3">
      <x v="98"/>
    </i>
    <i r="1">
      <x v="57"/>
    </i>
    <i r="2">
      <x v="55"/>
    </i>
    <i r="3">
      <x v="38"/>
    </i>
    <i r="3">
      <x v="52"/>
    </i>
    <i r="3">
      <x v="63"/>
    </i>
    <i r="3">
      <x v="78"/>
    </i>
    <i r="3">
      <x v="82"/>
    </i>
    <i r="3">
      <x v="92"/>
    </i>
    <i r="3">
      <x v="96"/>
    </i>
    <i r="3">
      <x v="97"/>
    </i>
    <i r="3">
      <x v="99"/>
    </i>
    <i r="3">
      <x v="113"/>
    </i>
    <i r="3">
      <x v="121"/>
    </i>
    <i r="3">
      <x v="127"/>
    </i>
    <i r="1">
      <x v="59"/>
    </i>
    <i r="2">
      <x v="115"/>
    </i>
    <i r="3">
      <x v="142"/>
    </i>
    <i r="1">
      <x v="61"/>
    </i>
    <i r="2">
      <x v="9"/>
    </i>
    <i r="3">
      <x v="94"/>
    </i>
    <i r="1">
      <x v="63"/>
    </i>
    <i r="2">
      <x v="116"/>
    </i>
    <i r="3">
      <x v="105"/>
    </i>
    <i r="1">
      <x v="65"/>
    </i>
    <i r="2">
      <x v="121"/>
    </i>
    <i r="3">
      <x v="108"/>
    </i>
    <i r="1">
      <x v="67"/>
    </i>
    <i r="2">
      <x v="45"/>
    </i>
    <i r="3">
      <x v="110"/>
    </i>
    <i r="1">
      <x v="69"/>
    </i>
    <i r="2">
      <x v="106"/>
    </i>
    <i r="3">
      <x v="115"/>
    </i>
    <i r="1">
      <x v="70"/>
    </i>
    <i r="2">
      <x v="12"/>
    </i>
    <i r="3">
      <x v="120"/>
    </i>
    <i r="1">
      <x v="71"/>
    </i>
    <i r="2">
      <x v="96"/>
    </i>
    <i r="3">
      <x v="73"/>
    </i>
    <i r="3">
      <x v="122"/>
    </i>
    <i r="1">
      <x v="72"/>
    </i>
    <i r="2">
      <x v="14"/>
    </i>
    <i r="3">
      <x v="124"/>
    </i>
    <i r="1">
      <x v="74"/>
    </i>
    <i r="2">
      <x v="97"/>
    </i>
    <i r="3">
      <x v="128"/>
    </i>
    <i r="1">
      <x v="75"/>
    </i>
    <i r="2">
      <x v="98"/>
    </i>
    <i r="3">
      <x v="129"/>
    </i>
    <i r="1">
      <x v="78"/>
    </i>
    <i r="2">
      <x v="127"/>
    </i>
    <i r="3">
      <x v="133"/>
    </i>
    <i r="1">
      <x v="79"/>
    </i>
    <i r="2">
      <x v="61"/>
    </i>
    <i r="3">
      <x v="134"/>
    </i>
    <i r="1">
      <x v="83"/>
    </i>
    <i r="2">
      <x v="99"/>
    </i>
    <i r="3">
      <x v="76"/>
    </i>
    <i r="3">
      <x v="144"/>
    </i>
    <i r="1">
      <x v="85"/>
    </i>
    <i r="2">
      <x v="100"/>
    </i>
    <i r="3">
      <x v="67"/>
    </i>
    <i r="3">
      <x v="141"/>
    </i>
    <i>
      <x v="3"/>
    </i>
    <i r="1">
      <x v="2"/>
    </i>
    <i r="2">
      <x v="18"/>
    </i>
    <i r="3">
      <x/>
    </i>
    <i r="3">
      <x v="26"/>
    </i>
    <i r="1">
      <x v="3"/>
    </i>
    <i r="2">
      <x v="19"/>
    </i>
    <i r="3">
      <x v="4"/>
    </i>
    <i r="1">
      <x v="5"/>
    </i>
    <i r="2">
      <x v="21"/>
    </i>
    <i r="3">
      <x v="21"/>
    </i>
    <i r="3">
      <x v="103"/>
    </i>
    <i r="1">
      <x v="13"/>
    </i>
    <i r="2">
      <x v="23"/>
    </i>
    <i r="3">
      <x v="14"/>
    </i>
    <i r="1">
      <x v="14"/>
    </i>
    <i r="2">
      <x v="63"/>
    </i>
    <i r="3">
      <x v="15"/>
    </i>
    <i r="1">
      <x v="20"/>
    </i>
    <i r="2">
      <x v="51"/>
    </i>
    <i r="3">
      <x v="25"/>
    </i>
    <i r="1">
      <x v="23"/>
    </i>
    <i r="2">
      <x v="24"/>
    </i>
    <i r="3">
      <x v="30"/>
    </i>
    <i r="1">
      <x v="30"/>
    </i>
    <i r="2">
      <x v="50"/>
    </i>
    <i r="3">
      <x v="39"/>
    </i>
    <i r="1">
      <x v="31"/>
    </i>
    <i r="2">
      <x v="26"/>
    </i>
    <i r="3">
      <x v="44"/>
    </i>
    <i r="1">
      <x v="32"/>
    </i>
    <i r="2">
      <x v="27"/>
    </i>
    <i r="3">
      <x v="13"/>
    </i>
    <i r="3">
      <x v="45"/>
    </i>
    <i r="3">
      <x v="107"/>
    </i>
    <i r="1">
      <x v="33"/>
    </i>
    <i r="2">
      <x v="28"/>
    </i>
    <i r="3">
      <x v="84"/>
    </i>
    <i r="3">
      <x v="95"/>
    </i>
    <i r="3">
      <x v="101"/>
    </i>
    <i r="1">
      <x v="37"/>
    </i>
    <i r="2">
      <x v="58"/>
    </i>
    <i r="3">
      <x v="53"/>
    </i>
    <i r="1">
      <x v="42"/>
    </i>
    <i r="2">
      <x v="29"/>
    </i>
    <i r="3">
      <x v="62"/>
    </i>
    <i r="1">
      <x v="43"/>
    </i>
    <i r="2">
      <x v="32"/>
    </i>
    <i r="3">
      <x v="23"/>
    </i>
    <i r="3">
      <x v="35"/>
    </i>
    <i r="1">
      <x v="45"/>
    </i>
    <i r="2">
      <x v="124"/>
    </i>
    <i r="3">
      <x v="66"/>
    </i>
    <i r="1">
      <x v="49"/>
    </i>
    <i r="2">
      <x v="33"/>
    </i>
    <i r="3">
      <x v="75"/>
    </i>
    <i r="3">
      <x v="123"/>
    </i>
    <i r="1">
      <x v="54"/>
    </i>
    <i r="2">
      <x/>
    </i>
    <i r="3">
      <x v="42"/>
    </i>
    <i r="1">
      <x v="60"/>
    </i>
    <i r="2">
      <x v="34"/>
    </i>
    <i r="3">
      <x v="93"/>
    </i>
    <i r="3">
      <x v="119"/>
    </i>
    <i r="1">
      <x v="62"/>
    </i>
    <i r="2">
      <x v="35"/>
    </i>
    <i r="3">
      <x v="104"/>
    </i>
    <i r="1">
      <x v="66"/>
    </i>
    <i r="2">
      <x v="53"/>
    </i>
    <i r="3">
      <x v="24"/>
    </i>
    <i r="3">
      <x v="37"/>
    </i>
    <i r="1">
      <x v="68"/>
    </i>
    <i r="2">
      <x v="36"/>
    </i>
    <i r="3">
      <x v="22"/>
    </i>
    <i r="3">
      <x v="80"/>
    </i>
    <i r="3">
      <x v="114"/>
    </i>
    <i r="1">
      <x v="73"/>
    </i>
    <i r="2">
      <x v="17"/>
    </i>
    <i r="3">
      <x v="125"/>
    </i>
    <i r="1">
      <x v="76"/>
    </i>
    <i r="2">
      <x v="38"/>
    </i>
    <i r="3">
      <x v="130"/>
    </i>
    <i r="1">
      <x v="77"/>
    </i>
    <i r="2">
      <x v="52"/>
    </i>
    <i r="3">
      <x v="28"/>
    </i>
    <i r="3">
      <x v="40"/>
    </i>
    <i r="3">
      <x v="71"/>
    </i>
    <i r="3">
      <x v="132"/>
    </i>
    <i r="1">
      <x v="80"/>
    </i>
    <i r="2">
      <x v="39"/>
    </i>
    <i r="3">
      <x v="135"/>
    </i>
    <i r="1">
      <x v="81"/>
    </i>
    <i r="2">
      <x v="64"/>
    </i>
    <i r="3">
      <x v="136"/>
    </i>
    <i r="1">
      <x v="82"/>
    </i>
    <i r="2">
      <x v="40"/>
    </i>
    <i r="3">
      <x v="137"/>
    </i>
    <i r="1">
      <x v="86"/>
    </i>
    <i r="2">
      <x v="101"/>
    </i>
    <i r="3">
      <x v="143"/>
    </i>
    <i r="1">
      <x v="87"/>
    </i>
    <i r="2">
      <x v="42"/>
    </i>
    <i r="3">
      <x v="126"/>
    </i>
    <i r="3">
      <x v="145"/>
    </i>
    <i t="grand">
      <x/>
    </i>
  </rowItems>
  <colItems count="1">
    <i/>
  </colItems>
  <dataFields count="1">
    <dataField name="Počet z Kód obce (LAU2)" fld="3" subtotal="count" baseField="2" baseItem="6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Lupa se souvislou výplní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raj" xr10:uid="{B2763812-BC17-42E4-B4F2-444A77755DAC}" sourceName="Kraj">
  <pivotTables>
    <pivotTable tabId="2" name="Kontingenční tabulka1"/>
  </pivotTables>
  <data>
    <tabular pivotCacheId="1531713640">
      <items count="8">
        <i x="3" s="1"/>
        <i x="5" s="1"/>
        <i x="0" s="1"/>
        <i x="1" s="1"/>
        <i x="2" s="1"/>
        <i x="4" s="1"/>
        <i x="7" s="1" nd="1"/>
        <i x="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raj" xr10:uid="{EF29C583-0FBF-4C3B-94E0-2250624C668C}" cache="Průřez_Kraj" caption="Kraj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B2FBD0-61CD-437B-84CC-8966D96D1967}" name="Data1" displayName="Data1" ref="A1:E1806" totalsRowShown="0">
  <autoFilter ref="A1:E1806" xr:uid="{87B2FBD0-61CD-437B-84CC-8966D96D1967}"/>
  <tableColumns count="5">
    <tableColumn id="2" xr3:uid="{BFF96FD1-7409-44F9-AB86-92A0C5C2E65A}" name="Stav žádosti" dataDxfId="5"/>
    <tableColumn id="4" xr3:uid="{74C25846-253F-4E6F-BAE1-A41FCC927F03}" name="Kraj" dataDxfId="4"/>
    <tableColumn id="7" xr3:uid="{B9121462-4809-46BA-A4E9-515327A31326}" name="Obec" dataDxfId="3"/>
    <tableColumn id="8" xr3:uid="{F62F473E-52BE-4174-A7EE-9ED5E6DE1006}" name="Část obce" dataDxfId="2"/>
    <tableColumn id="1" xr3:uid="{4DA191D7-EFAA-48C7-AB96-360718AA29A4}" name="Kód obce (LAU2)"/>
  </tableColumns>
  <tableStyleInfo name="TableStyleMedium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A88D-5F89-4CD8-AE2B-52933839763D}">
  <dimension ref="B1:M267"/>
  <sheetViews>
    <sheetView showGridLines="0" showRowColHeaders="0" tabSelected="1" zoomScaleNormal="100" workbookViewId="0">
      <selection activeCell="I11" sqref="I11"/>
    </sheetView>
  </sheetViews>
  <sheetFormatPr defaultRowHeight="14.95" customHeight="1" x14ac:dyDescent="0.25"/>
  <cols>
    <col min="1" max="1" width="1.25" customWidth="1"/>
    <col min="2" max="2" width="3.75" customWidth="1"/>
    <col min="3" max="3" width="30.125" bestFit="1" customWidth="1"/>
    <col min="4" max="4" width="12.25" bestFit="1" customWidth="1"/>
    <col min="8" max="8" width="10.25" bestFit="1" customWidth="1"/>
    <col min="14" max="14" width="0.75" customWidth="1"/>
  </cols>
  <sheetData>
    <row r="1" spans="2:13" ht="7.5" customHeight="1" x14ac:dyDescent="0.25"/>
    <row r="2" spans="2:13" ht="37.9" customHeight="1" x14ac:dyDescent="0.25">
      <c r="B2" s="9"/>
      <c r="C2" s="29" t="e" vm="1">
        <v>#VALUE!</v>
      </c>
      <c r="D2" s="29"/>
      <c r="E2" s="29"/>
      <c r="F2" s="29"/>
      <c r="G2" s="28" t="s">
        <v>0</v>
      </c>
      <c r="H2" s="28"/>
      <c r="I2" s="28"/>
      <c r="J2" s="17"/>
      <c r="K2" s="17"/>
      <c r="L2" s="17"/>
      <c r="M2" s="16"/>
    </row>
    <row r="3" spans="2:13" ht="7.5" customHeight="1" x14ac:dyDescent="0.25">
      <c r="B3" s="10"/>
      <c r="C3" s="10"/>
      <c r="D3" s="10"/>
      <c r="E3" s="10"/>
      <c r="F3" s="10"/>
      <c r="G3" s="10"/>
      <c r="H3" s="10"/>
      <c r="I3" s="10"/>
    </row>
    <row r="4" spans="2:13" ht="19.899999999999999" customHeight="1" x14ac:dyDescent="0.25">
      <c r="B4" s="13"/>
      <c r="C4" s="30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ht="8.1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3" x14ac:dyDescent="0.25">
      <c r="B6" s="11"/>
      <c r="C6" s="11" t="s">
        <v>2</v>
      </c>
      <c r="D6" s="12">
        <v>45908</v>
      </c>
      <c r="E6" s="11"/>
      <c r="F6" s="11"/>
      <c r="G6" s="11"/>
      <c r="H6" s="11"/>
      <c r="I6" s="11"/>
      <c r="J6" s="11"/>
      <c r="K6" s="12"/>
      <c r="L6" s="11"/>
      <c r="M6" s="11"/>
    </row>
    <row r="7" spans="2:13" ht="14.3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64.55" customHeight="1" x14ac:dyDescent="0.25">
      <c r="B8" s="11"/>
      <c r="C8" s="27" t="s">
        <v>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2:13" ht="14.3" x14ac:dyDescent="0.25">
      <c r="C10" s="7" t="s">
        <v>4</v>
      </c>
      <c r="D10" s="7" t="s">
        <v>5</v>
      </c>
      <c r="F10" s="20"/>
      <c r="G10" s="20"/>
      <c r="H10" s="20"/>
    </row>
    <row r="11" spans="2:13" ht="19.899999999999999" customHeight="1" x14ac:dyDescent="0.25">
      <c r="B11" s="14" t="e" vm="2">
        <v>#VALUE!</v>
      </c>
      <c r="C11" s="18"/>
      <c r="D11" s="15">
        <f>COUNTIF(Data1[Kraj],C11)</f>
        <v>0</v>
      </c>
      <c r="F11" s="20"/>
      <c r="G11" s="20"/>
      <c r="H11" s="20"/>
    </row>
    <row r="12" spans="2:13" ht="20.05" customHeight="1" x14ac:dyDescent="0.25">
      <c r="C12" s="21" t="s">
        <v>6</v>
      </c>
      <c r="D12" s="6"/>
      <c r="F12" s="20"/>
      <c r="G12" s="20"/>
      <c r="H12" s="20"/>
    </row>
    <row r="13" spans="2:13" ht="14.3" x14ac:dyDescent="0.25">
      <c r="C13" s="7" t="s">
        <v>7</v>
      </c>
      <c r="D13" s="7" t="s">
        <v>5</v>
      </c>
      <c r="F13" s="20"/>
      <c r="G13" s="20"/>
      <c r="H13" s="20"/>
    </row>
    <row r="14" spans="2:13" ht="19.899999999999999" customHeight="1" x14ac:dyDescent="0.25">
      <c r="B14" s="14" t="e" vm="2">
        <v>#VALUE!</v>
      </c>
      <c r="C14" s="18"/>
      <c r="D14" s="15">
        <f>COUNTIFS(Data1[Kraj],C11,Data1[Obec],C14)</f>
        <v>0</v>
      </c>
      <c r="F14" s="20"/>
      <c r="G14" s="20"/>
      <c r="H14" s="20"/>
    </row>
    <row r="15" spans="2:13" ht="20.05" customHeight="1" x14ac:dyDescent="0.25">
      <c r="C15" s="21" t="s">
        <v>8</v>
      </c>
      <c r="D15" s="6"/>
      <c r="F15" s="20"/>
      <c r="G15" s="20"/>
      <c r="H15" s="20"/>
    </row>
    <row r="16" spans="2:13" ht="14.3" x14ac:dyDescent="0.25">
      <c r="C16" s="7" t="s">
        <v>9</v>
      </c>
      <c r="D16" s="7" t="s">
        <v>5</v>
      </c>
      <c r="F16" s="20"/>
      <c r="G16" s="20"/>
      <c r="H16" s="20"/>
    </row>
    <row r="17" spans="2:8" ht="19.899999999999999" customHeight="1" x14ac:dyDescent="0.25">
      <c r="B17" s="14" t="e" vm="2">
        <v>#VALUE!</v>
      </c>
      <c r="C17" s="18"/>
      <c r="D17" s="15">
        <f>COUNTIF(Data1[Část obce],C17)</f>
        <v>0</v>
      </c>
      <c r="F17" s="20"/>
      <c r="G17" s="20"/>
      <c r="H17" s="20"/>
    </row>
    <row r="18" spans="2:8" ht="20.05" customHeight="1" x14ac:dyDescent="0.25">
      <c r="C18" s="21" t="s">
        <v>10</v>
      </c>
    </row>
    <row r="21" spans="2:8" ht="14.3" x14ac:dyDescent="0.25">
      <c r="C21" s="19" t="s">
        <v>11</v>
      </c>
      <c r="D21" t="s">
        <v>5</v>
      </c>
    </row>
    <row r="22" spans="2:8" ht="14.3" x14ac:dyDescent="0.25">
      <c r="C22" s="2" t="s">
        <v>12</v>
      </c>
      <c r="D22" s="32">
        <v>1</v>
      </c>
    </row>
    <row r="23" spans="2:8" ht="14.3" x14ac:dyDescent="0.25">
      <c r="C23" s="3" t="s">
        <v>13</v>
      </c>
      <c r="D23" s="32">
        <v>1</v>
      </c>
    </row>
    <row r="24" spans="2:8" ht="14.3" x14ac:dyDescent="0.25">
      <c r="C24" s="4" t="s">
        <v>14</v>
      </c>
      <c r="D24" s="32">
        <v>1</v>
      </c>
    </row>
    <row r="25" spans="2:8" ht="14.3" x14ac:dyDescent="0.25">
      <c r="C25" s="2" t="s">
        <v>16</v>
      </c>
      <c r="D25" s="32">
        <v>1112</v>
      </c>
    </row>
    <row r="26" spans="2:8" ht="14.3" x14ac:dyDescent="0.25">
      <c r="C26" s="3" t="s">
        <v>17</v>
      </c>
      <c r="D26" s="32">
        <v>1</v>
      </c>
    </row>
    <row r="27" spans="2:8" ht="14.3" x14ac:dyDescent="0.25">
      <c r="C27" s="4" t="s">
        <v>18</v>
      </c>
      <c r="D27" s="32">
        <v>1</v>
      </c>
    </row>
    <row r="28" spans="2:8" ht="14.3" x14ac:dyDescent="0.25">
      <c r="C28" s="3" t="s">
        <v>19</v>
      </c>
      <c r="D28" s="32">
        <v>6</v>
      </c>
    </row>
    <row r="29" spans="2:8" ht="14.3" x14ac:dyDescent="0.25">
      <c r="C29" s="4" t="s">
        <v>20</v>
      </c>
      <c r="D29" s="32">
        <v>2</v>
      </c>
    </row>
    <row r="30" spans="2:8" ht="14.3" x14ac:dyDescent="0.25">
      <c r="C30" s="4" t="s">
        <v>21</v>
      </c>
      <c r="D30" s="32">
        <v>2</v>
      </c>
    </row>
    <row r="31" spans="2:8" ht="14.3" x14ac:dyDescent="0.25">
      <c r="C31" s="4" t="s">
        <v>22</v>
      </c>
      <c r="D31" s="32">
        <v>2</v>
      </c>
    </row>
    <row r="32" spans="2:8" ht="14.3" x14ac:dyDescent="0.25">
      <c r="C32" s="3" t="s">
        <v>23</v>
      </c>
      <c r="D32" s="32">
        <v>123</v>
      </c>
    </row>
    <row r="33" spans="3:4" ht="14.3" x14ac:dyDescent="0.25">
      <c r="C33" s="4" t="s">
        <v>24</v>
      </c>
      <c r="D33" s="32">
        <v>4</v>
      </c>
    </row>
    <row r="34" spans="3:4" ht="14.3" x14ac:dyDescent="0.25">
      <c r="C34" s="4" t="s">
        <v>25</v>
      </c>
      <c r="D34" s="32">
        <v>55</v>
      </c>
    </row>
    <row r="35" spans="3:4" ht="14.3" x14ac:dyDescent="0.25">
      <c r="C35" s="4" t="s">
        <v>26</v>
      </c>
      <c r="D35" s="32">
        <v>31</v>
      </c>
    </row>
    <row r="36" spans="3:4" ht="14.3" x14ac:dyDescent="0.25">
      <c r="C36" s="4" t="s">
        <v>27</v>
      </c>
      <c r="D36" s="32">
        <v>6</v>
      </c>
    </row>
    <row r="37" spans="3:4" ht="14.3" x14ac:dyDescent="0.25">
      <c r="C37" s="4" t="s">
        <v>28</v>
      </c>
      <c r="D37" s="32">
        <v>26</v>
      </c>
    </row>
    <row r="38" spans="3:4" ht="14.3" x14ac:dyDescent="0.25">
      <c r="C38" s="4" t="s">
        <v>29</v>
      </c>
      <c r="D38" s="32">
        <v>1</v>
      </c>
    </row>
    <row r="39" spans="3:4" ht="14.3" x14ac:dyDescent="0.25">
      <c r="C39" s="3" t="s">
        <v>30</v>
      </c>
      <c r="D39" s="32">
        <v>3</v>
      </c>
    </row>
    <row r="40" spans="3:4" ht="14.3" x14ac:dyDescent="0.25">
      <c r="C40" s="4" t="s">
        <v>31</v>
      </c>
      <c r="D40" s="32">
        <v>3</v>
      </c>
    </row>
    <row r="41" spans="3:4" ht="14.3" x14ac:dyDescent="0.25">
      <c r="C41" s="3" t="s">
        <v>32</v>
      </c>
      <c r="D41" s="32">
        <v>69</v>
      </c>
    </row>
    <row r="42" spans="3:4" ht="14.3" x14ac:dyDescent="0.25">
      <c r="C42" s="4" t="s">
        <v>33</v>
      </c>
      <c r="D42" s="32">
        <v>61</v>
      </c>
    </row>
    <row r="43" spans="3:4" ht="14.3" x14ac:dyDescent="0.25">
      <c r="C43" s="4" t="s">
        <v>34</v>
      </c>
      <c r="D43" s="32">
        <v>8</v>
      </c>
    </row>
    <row r="44" spans="3:4" ht="14.3" x14ac:dyDescent="0.25">
      <c r="C44" s="3" t="s">
        <v>35</v>
      </c>
      <c r="D44" s="32">
        <v>4</v>
      </c>
    </row>
    <row r="45" spans="3:4" ht="14.3" x14ac:dyDescent="0.25">
      <c r="C45" s="4" t="s">
        <v>36</v>
      </c>
      <c r="D45" s="32">
        <v>4</v>
      </c>
    </row>
    <row r="46" spans="3:4" ht="14.3" x14ac:dyDescent="0.25">
      <c r="C46" s="3" t="s">
        <v>37</v>
      </c>
      <c r="D46" s="32">
        <v>2</v>
      </c>
    </row>
    <row r="47" spans="3:4" ht="14.3" x14ac:dyDescent="0.25">
      <c r="C47" s="4" t="s">
        <v>38</v>
      </c>
      <c r="D47" s="32">
        <v>1</v>
      </c>
    </row>
    <row r="48" spans="3:4" ht="14.3" x14ac:dyDescent="0.25">
      <c r="C48" s="4" t="s">
        <v>273</v>
      </c>
      <c r="D48" s="32">
        <v>1</v>
      </c>
    </row>
    <row r="49" spans="3:4" ht="14.3" x14ac:dyDescent="0.25">
      <c r="C49" s="3" t="s">
        <v>39</v>
      </c>
      <c r="D49" s="32">
        <v>7</v>
      </c>
    </row>
    <row r="50" spans="3:4" ht="14.3" x14ac:dyDescent="0.25">
      <c r="C50" s="4" t="s">
        <v>40</v>
      </c>
      <c r="D50" s="32">
        <v>7</v>
      </c>
    </row>
    <row r="51" spans="3:4" ht="14.3" x14ac:dyDescent="0.25">
      <c r="C51" s="3" t="s">
        <v>41</v>
      </c>
      <c r="D51" s="32">
        <v>1</v>
      </c>
    </row>
    <row r="52" spans="3:4" ht="14.3" x14ac:dyDescent="0.25">
      <c r="C52" s="4" t="s">
        <v>42</v>
      </c>
      <c r="D52" s="32">
        <v>1</v>
      </c>
    </row>
    <row r="53" spans="3:4" ht="14.3" x14ac:dyDescent="0.25">
      <c r="C53" s="3" t="s">
        <v>43</v>
      </c>
      <c r="D53" s="32">
        <v>1</v>
      </c>
    </row>
    <row r="54" spans="3:4" ht="14.3" x14ac:dyDescent="0.25">
      <c r="C54" s="4" t="s">
        <v>44</v>
      </c>
      <c r="D54" s="32">
        <v>1</v>
      </c>
    </row>
    <row r="55" spans="3:4" ht="14.3" x14ac:dyDescent="0.25">
      <c r="C55" s="3" t="s">
        <v>45</v>
      </c>
      <c r="D55" s="32">
        <v>1</v>
      </c>
    </row>
    <row r="56" spans="3:4" ht="14.3" x14ac:dyDescent="0.25">
      <c r="C56" s="4" t="s">
        <v>46</v>
      </c>
      <c r="D56" s="32">
        <v>1</v>
      </c>
    </row>
    <row r="57" spans="3:4" ht="14.3" x14ac:dyDescent="0.25">
      <c r="C57" s="3" t="s">
        <v>47</v>
      </c>
      <c r="D57" s="32">
        <v>1</v>
      </c>
    </row>
    <row r="58" spans="3:4" ht="14.3" x14ac:dyDescent="0.25">
      <c r="C58" s="4" t="s">
        <v>48</v>
      </c>
      <c r="D58" s="32">
        <v>1</v>
      </c>
    </row>
    <row r="59" spans="3:4" ht="14.3" x14ac:dyDescent="0.25">
      <c r="C59" s="3" t="s">
        <v>49</v>
      </c>
      <c r="D59" s="32">
        <v>3</v>
      </c>
    </row>
    <row r="60" spans="3:4" ht="14.3" x14ac:dyDescent="0.25">
      <c r="C60" s="4" t="s">
        <v>50</v>
      </c>
      <c r="D60" s="32">
        <v>3</v>
      </c>
    </row>
    <row r="61" spans="3:4" ht="14.3" x14ac:dyDescent="0.25">
      <c r="C61" s="3" t="s">
        <v>51</v>
      </c>
      <c r="D61" s="32">
        <v>1</v>
      </c>
    </row>
    <row r="62" spans="3:4" ht="14.3" x14ac:dyDescent="0.25">
      <c r="C62" s="4" t="s">
        <v>52</v>
      </c>
      <c r="D62" s="32">
        <v>1</v>
      </c>
    </row>
    <row r="63" spans="3:4" ht="14.3" x14ac:dyDescent="0.25">
      <c r="C63" s="3" t="s">
        <v>53</v>
      </c>
      <c r="D63" s="32">
        <v>2</v>
      </c>
    </row>
    <row r="64" spans="3:4" ht="14.3" x14ac:dyDescent="0.25">
      <c r="C64" s="4" t="s">
        <v>54</v>
      </c>
      <c r="D64" s="32">
        <v>2</v>
      </c>
    </row>
    <row r="65" spans="3:4" ht="14.3" x14ac:dyDescent="0.25">
      <c r="C65" s="3" t="s">
        <v>55</v>
      </c>
      <c r="D65" s="32">
        <v>3</v>
      </c>
    </row>
    <row r="66" spans="3:4" ht="14.3" x14ac:dyDescent="0.25">
      <c r="C66" s="4" t="s">
        <v>56</v>
      </c>
      <c r="D66" s="32">
        <v>3</v>
      </c>
    </row>
    <row r="67" spans="3:4" ht="14.3" x14ac:dyDescent="0.25">
      <c r="C67" s="3" t="s">
        <v>57</v>
      </c>
      <c r="D67" s="32">
        <v>6</v>
      </c>
    </row>
    <row r="68" spans="3:4" ht="14.3" x14ac:dyDescent="0.25">
      <c r="C68" s="4" t="s">
        <v>58</v>
      </c>
      <c r="D68" s="32">
        <v>2</v>
      </c>
    </row>
    <row r="69" spans="3:4" ht="14.3" x14ac:dyDescent="0.25">
      <c r="C69" s="4" t="s">
        <v>59</v>
      </c>
      <c r="D69" s="32">
        <v>3</v>
      </c>
    </row>
    <row r="70" spans="3:4" ht="14.3" x14ac:dyDescent="0.25">
      <c r="C70" s="4" t="s">
        <v>60</v>
      </c>
      <c r="D70" s="32">
        <v>1</v>
      </c>
    </row>
    <row r="71" spans="3:4" ht="14.3" x14ac:dyDescent="0.25">
      <c r="C71" s="3" t="s">
        <v>61</v>
      </c>
      <c r="D71" s="32">
        <v>5</v>
      </c>
    </row>
    <row r="72" spans="3:4" ht="14.3" x14ac:dyDescent="0.25">
      <c r="C72" s="4" t="s">
        <v>62</v>
      </c>
      <c r="D72" s="32">
        <v>2</v>
      </c>
    </row>
    <row r="73" spans="3:4" ht="14.3" x14ac:dyDescent="0.25">
      <c r="C73" s="4" t="s">
        <v>63</v>
      </c>
      <c r="D73" s="32">
        <v>2</v>
      </c>
    </row>
    <row r="74" spans="3:4" ht="14.3" x14ac:dyDescent="0.25">
      <c r="C74" s="4" t="s">
        <v>279</v>
      </c>
      <c r="D74" s="32">
        <v>1</v>
      </c>
    </row>
    <row r="75" spans="3:4" ht="14.3" x14ac:dyDescent="0.25">
      <c r="C75" s="3" t="s">
        <v>64</v>
      </c>
      <c r="D75" s="32">
        <v>8</v>
      </c>
    </row>
    <row r="76" spans="3:4" ht="14.3" x14ac:dyDescent="0.25">
      <c r="C76" s="4" t="s">
        <v>65</v>
      </c>
      <c r="D76" s="32">
        <v>3</v>
      </c>
    </row>
    <row r="77" spans="3:4" ht="14.3" x14ac:dyDescent="0.25">
      <c r="C77" s="4" t="s">
        <v>66</v>
      </c>
      <c r="D77" s="32">
        <v>5</v>
      </c>
    </row>
    <row r="78" spans="3:4" ht="14.3" x14ac:dyDescent="0.25">
      <c r="C78" s="3" t="s">
        <v>15</v>
      </c>
      <c r="D78" s="32">
        <v>48</v>
      </c>
    </row>
    <row r="79" spans="3:4" ht="14.3" x14ac:dyDescent="0.25">
      <c r="C79" s="4" t="s">
        <v>67</v>
      </c>
      <c r="D79" s="32">
        <v>46</v>
      </c>
    </row>
    <row r="80" spans="3:4" ht="14.3" x14ac:dyDescent="0.25">
      <c r="C80" s="4" t="s">
        <v>68</v>
      </c>
      <c r="D80" s="32">
        <v>2</v>
      </c>
    </row>
    <row r="81" spans="3:4" ht="14.3" x14ac:dyDescent="0.25">
      <c r="C81" s="3" t="s">
        <v>69</v>
      </c>
      <c r="D81" s="32">
        <v>1</v>
      </c>
    </row>
    <row r="82" spans="3:4" ht="14.3" x14ac:dyDescent="0.25">
      <c r="C82" s="4" t="s">
        <v>70</v>
      </c>
      <c r="D82" s="32">
        <v>1</v>
      </c>
    </row>
    <row r="83" spans="3:4" ht="14.3" x14ac:dyDescent="0.25">
      <c r="C83" s="3" t="s">
        <v>71</v>
      </c>
      <c r="D83" s="32">
        <v>4</v>
      </c>
    </row>
    <row r="84" spans="3:4" ht="14.3" x14ac:dyDescent="0.25">
      <c r="C84" s="4" t="s">
        <v>72</v>
      </c>
      <c r="D84" s="32">
        <v>4</v>
      </c>
    </row>
    <row r="85" spans="3:4" ht="14.3" x14ac:dyDescent="0.25">
      <c r="C85" s="3" t="s">
        <v>73</v>
      </c>
      <c r="D85" s="32">
        <v>1</v>
      </c>
    </row>
    <row r="86" spans="3:4" ht="14.3" x14ac:dyDescent="0.25">
      <c r="C86" s="4" t="s">
        <v>74</v>
      </c>
      <c r="D86" s="32">
        <v>1</v>
      </c>
    </row>
    <row r="87" spans="3:4" ht="14.3" x14ac:dyDescent="0.25">
      <c r="C87" s="3" t="s">
        <v>75</v>
      </c>
      <c r="D87" s="32">
        <v>1</v>
      </c>
    </row>
    <row r="88" spans="3:4" ht="14.3" x14ac:dyDescent="0.25">
      <c r="C88" s="4" t="s">
        <v>76</v>
      </c>
      <c r="D88" s="32">
        <v>1</v>
      </c>
    </row>
    <row r="89" spans="3:4" ht="14.3" x14ac:dyDescent="0.25">
      <c r="C89" s="3" t="s">
        <v>77</v>
      </c>
      <c r="D89" s="32">
        <v>26</v>
      </c>
    </row>
    <row r="90" spans="3:4" ht="14.3" x14ac:dyDescent="0.25">
      <c r="C90" s="4" t="s">
        <v>78</v>
      </c>
      <c r="D90" s="32">
        <v>26</v>
      </c>
    </row>
    <row r="91" spans="3:4" ht="14.3" x14ac:dyDescent="0.25">
      <c r="C91" s="3" t="s">
        <v>79</v>
      </c>
      <c r="D91" s="32">
        <v>155</v>
      </c>
    </row>
    <row r="92" spans="3:4" ht="14.3" x14ac:dyDescent="0.25">
      <c r="C92" s="4" t="s">
        <v>80</v>
      </c>
      <c r="D92" s="32">
        <v>29</v>
      </c>
    </row>
    <row r="93" spans="3:4" ht="14.3" x14ac:dyDescent="0.25">
      <c r="C93" s="4" t="s">
        <v>81</v>
      </c>
      <c r="D93" s="32">
        <v>84</v>
      </c>
    </row>
    <row r="94" spans="3:4" ht="14.3" x14ac:dyDescent="0.25">
      <c r="C94" s="4" t="s">
        <v>82</v>
      </c>
      <c r="D94" s="32">
        <v>42</v>
      </c>
    </row>
    <row r="95" spans="3:4" ht="14.3" x14ac:dyDescent="0.25">
      <c r="C95" s="3" t="s">
        <v>83</v>
      </c>
      <c r="D95" s="32">
        <v>2</v>
      </c>
    </row>
    <row r="96" spans="3:4" ht="14.3" x14ac:dyDescent="0.25">
      <c r="C96" s="4" t="s">
        <v>84</v>
      </c>
      <c r="D96" s="32">
        <v>1</v>
      </c>
    </row>
    <row r="97" spans="3:4" ht="14.3" x14ac:dyDescent="0.25">
      <c r="C97" s="4" t="s">
        <v>85</v>
      </c>
      <c r="D97" s="32">
        <v>1</v>
      </c>
    </row>
    <row r="98" spans="3:4" ht="14.3" x14ac:dyDescent="0.25">
      <c r="C98" s="3" t="s">
        <v>86</v>
      </c>
      <c r="D98" s="32">
        <v>1</v>
      </c>
    </row>
    <row r="99" spans="3:4" ht="14.3" x14ac:dyDescent="0.25">
      <c r="C99" s="4" t="s">
        <v>87</v>
      </c>
      <c r="D99" s="32">
        <v>1</v>
      </c>
    </row>
    <row r="100" spans="3:4" ht="14.3" x14ac:dyDescent="0.25">
      <c r="C100" s="3" t="s">
        <v>88</v>
      </c>
      <c r="D100" s="32">
        <v>3</v>
      </c>
    </row>
    <row r="101" spans="3:4" ht="14.3" x14ac:dyDescent="0.25">
      <c r="C101" s="4" t="s">
        <v>89</v>
      </c>
      <c r="D101" s="32">
        <v>3</v>
      </c>
    </row>
    <row r="102" spans="3:4" ht="14.3" x14ac:dyDescent="0.25">
      <c r="C102" s="3" t="s">
        <v>90</v>
      </c>
      <c r="D102" s="32">
        <v>45</v>
      </c>
    </row>
    <row r="103" spans="3:4" ht="14.3" x14ac:dyDescent="0.25">
      <c r="C103" s="4" t="s">
        <v>91</v>
      </c>
      <c r="D103" s="32">
        <v>14</v>
      </c>
    </row>
    <row r="104" spans="3:4" ht="14.3" x14ac:dyDescent="0.25">
      <c r="C104" s="4" t="s">
        <v>92</v>
      </c>
      <c r="D104" s="32">
        <v>6</v>
      </c>
    </row>
    <row r="105" spans="3:4" ht="14.3" x14ac:dyDescent="0.25">
      <c r="C105" s="4" t="s">
        <v>93</v>
      </c>
      <c r="D105" s="32">
        <v>18</v>
      </c>
    </row>
    <row r="106" spans="3:4" ht="14.3" x14ac:dyDescent="0.25">
      <c r="C106" s="4" t="s">
        <v>94</v>
      </c>
      <c r="D106" s="32">
        <v>7</v>
      </c>
    </row>
    <row r="107" spans="3:4" ht="14.3" x14ac:dyDescent="0.25">
      <c r="C107" s="3" t="s">
        <v>95</v>
      </c>
      <c r="D107" s="32">
        <v>1</v>
      </c>
    </row>
    <row r="108" spans="3:4" ht="14.3" x14ac:dyDescent="0.25">
      <c r="C108" s="4" t="s">
        <v>96</v>
      </c>
      <c r="D108" s="32">
        <v>1</v>
      </c>
    </row>
    <row r="109" spans="3:4" ht="14.3" x14ac:dyDescent="0.25">
      <c r="C109" s="3" t="s">
        <v>97</v>
      </c>
      <c r="D109" s="32">
        <v>25</v>
      </c>
    </row>
    <row r="110" spans="3:4" ht="14.3" x14ac:dyDescent="0.25">
      <c r="C110" s="4" t="s">
        <v>98</v>
      </c>
      <c r="D110" s="32">
        <v>25</v>
      </c>
    </row>
    <row r="111" spans="3:4" ht="14.3" x14ac:dyDescent="0.25">
      <c r="C111" s="3" t="s">
        <v>99</v>
      </c>
      <c r="D111" s="32">
        <v>325</v>
      </c>
    </row>
    <row r="112" spans="3:4" ht="14.3" x14ac:dyDescent="0.25">
      <c r="C112" s="4" t="s">
        <v>100</v>
      </c>
      <c r="D112" s="32">
        <v>4</v>
      </c>
    </row>
    <row r="113" spans="3:4" ht="14.3" x14ac:dyDescent="0.25">
      <c r="C113" s="4" t="s">
        <v>101</v>
      </c>
      <c r="D113" s="32">
        <v>2</v>
      </c>
    </row>
    <row r="114" spans="3:4" ht="14.3" x14ac:dyDescent="0.25">
      <c r="C114" s="4" t="s">
        <v>102</v>
      </c>
      <c r="D114" s="32">
        <v>141</v>
      </c>
    </row>
    <row r="115" spans="3:4" ht="14.3" x14ac:dyDescent="0.25">
      <c r="C115" s="4" t="s">
        <v>103</v>
      </c>
      <c r="D115" s="32">
        <v>4</v>
      </c>
    </row>
    <row r="116" spans="3:4" ht="14.3" x14ac:dyDescent="0.25">
      <c r="C116" s="4" t="s">
        <v>104</v>
      </c>
      <c r="D116" s="32">
        <v>7</v>
      </c>
    </row>
    <row r="117" spans="3:4" ht="14.3" x14ac:dyDescent="0.25">
      <c r="C117" s="4" t="s">
        <v>105</v>
      </c>
      <c r="D117" s="32">
        <v>141</v>
      </c>
    </row>
    <row r="118" spans="3:4" ht="14.3" x14ac:dyDescent="0.25">
      <c r="C118" s="4" t="s">
        <v>106</v>
      </c>
      <c r="D118" s="32">
        <v>12</v>
      </c>
    </row>
    <row r="119" spans="3:4" ht="14.3" x14ac:dyDescent="0.25">
      <c r="C119" s="4" t="s">
        <v>107</v>
      </c>
      <c r="D119" s="32">
        <v>14</v>
      </c>
    </row>
    <row r="120" spans="3:4" ht="14.3" x14ac:dyDescent="0.25">
      <c r="C120" s="3" t="s">
        <v>108</v>
      </c>
      <c r="D120" s="32">
        <v>1</v>
      </c>
    </row>
    <row r="121" spans="3:4" ht="14.3" x14ac:dyDescent="0.25">
      <c r="C121" s="4" t="s">
        <v>109</v>
      </c>
      <c r="D121" s="32">
        <v>1</v>
      </c>
    </row>
    <row r="122" spans="3:4" ht="14.3" x14ac:dyDescent="0.25">
      <c r="C122" s="3" t="s">
        <v>110</v>
      </c>
      <c r="D122" s="32">
        <v>101</v>
      </c>
    </row>
    <row r="123" spans="3:4" ht="14.3" x14ac:dyDescent="0.25">
      <c r="C123" s="4" t="s">
        <v>111</v>
      </c>
      <c r="D123" s="32">
        <v>5</v>
      </c>
    </row>
    <row r="124" spans="3:4" ht="14.3" x14ac:dyDescent="0.25">
      <c r="C124" s="4" t="s">
        <v>112</v>
      </c>
      <c r="D124" s="32">
        <v>20</v>
      </c>
    </row>
    <row r="125" spans="3:4" ht="14.3" x14ac:dyDescent="0.25">
      <c r="C125" s="4" t="s">
        <v>113</v>
      </c>
      <c r="D125" s="32">
        <v>1</v>
      </c>
    </row>
    <row r="126" spans="3:4" ht="14.3" x14ac:dyDescent="0.25">
      <c r="C126" s="4" t="s">
        <v>114</v>
      </c>
      <c r="D126" s="32">
        <v>1</v>
      </c>
    </row>
    <row r="127" spans="3:4" ht="14.3" x14ac:dyDescent="0.25">
      <c r="C127" s="4" t="s">
        <v>115</v>
      </c>
      <c r="D127" s="32">
        <v>37</v>
      </c>
    </row>
    <row r="128" spans="3:4" ht="14.3" x14ac:dyDescent="0.25">
      <c r="C128" s="4" t="s">
        <v>116</v>
      </c>
      <c r="D128" s="32">
        <v>2</v>
      </c>
    </row>
    <row r="129" spans="3:4" ht="14.3" x14ac:dyDescent="0.25">
      <c r="C129" s="4" t="s">
        <v>117</v>
      </c>
      <c r="D129" s="32">
        <v>4</v>
      </c>
    </row>
    <row r="130" spans="3:4" ht="14.3" x14ac:dyDescent="0.25">
      <c r="C130" s="4" t="s">
        <v>118</v>
      </c>
      <c r="D130" s="32">
        <v>8</v>
      </c>
    </row>
    <row r="131" spans="3:4" ht="14.3" x14ac:dyDescent="0.25">
      <c r="C131" s="4" t="s">
        <v>119</v>
      </c>
      <c r="D131" s="32">
        <v>6</v>
      </c>
    </row>
    <row r="132" spans="3:4" ht="14.3" x14ac:dyDescent="0.25">
      <c r="C132" s="4" t="s">
        <v>120</v>
      </c>
      <c r="D132" s="32">
        <v>1</v>
      </c>
    </row>
    <row r="133" spans="3:4" ht="14.3" x14ac:dyDescent="0.25">
      <c r="C133" s="4" t="s">
        <v>121</v>
      </c>
      <c r="D133" s="32">
        <v>12</v>
      </c>
    </row>
    <row r="134" spans="3:4" ht="14.3" x14ac:dyDescent="0.25">
      <c r="C134" s="4" t="s">
        <v>122</v>
      </c>
      <c r="D134" s="32">
        <v>4</v>
      </c>
    </row>
    <row r="135" spans="3:4" ht="14.3" x14ac:dyDescent="0.25">
      <c r="C135" s="3" t="s">
        <v>123</v>
      </c>
      <c r="D135" s="32">
        <v>3</v>
      </c>
    </row>
    <row r="136" spans="3:4" ht="14.3" x14ac:dyDescent="0.25">
      <c r="C136" s="4" t="s">
        <v>124</v>
      </c>
      <c r="D136" s="32">
        <v>3</v>
      </c>
    </row>
    <row r="137" spans="3:4" ht="14.3" x14ac:dyDescent="0.25">
      <c r="C137" s="3" t="s">
        <v>125</v>
      </c>
      <c r="D137" s="32">
        <v>1</v>
      </c>
    </row>
    <row r="138" spans="3:4" ht="14.3" x14ac:dyDescent="0.25">
      <c r="C138" s="4" t="s">
        <v>126</v>
      </c>
      <c r="D138" s="32">
        <v>1</v>
      </c>
    </row>
    <row r="139" spans="3:4" ht="14.3" x14ac:dyDescent="0.25">
      <c r="C139" s="3" t="s">
        <v>127</v>
      </c>
      <c r="D139" s="32">
        <v>4</v>
      </c>
    </row>
    <row r="140" spans="3:4" ht="14.3" x14ac:dyDescent="0.25">
      <c r="C140" s="4" t="s">
        <v>128</v>
      </c>
      <c r="D140" s="32">
        <v>4</v>
      </c>
    </row>
    <row r="141" spans="3:4" ht="14.3" x14ac:dyDescent="0.25">
      <c r="C141" s="3" t="s">
        <v>129</v>
      </c>
      <c r="D141" s="32">
        <v>2</v>
      </c>
    </row>
    <row r="142" spans="3:4" ht="14.3" x14ac:dyDescent="0.25">
      <c r="C142" s="4" t="s">
        <v>130</v>
      </c>
      <c r="D142" s="32">
        <v>2</v>
      </c>
    </row>
    <row r="143" spans="3:4" ht="14.3" x14ac:dyDescent="0.25">
      <c r="C143" s="3" t="s">
        <v>131</v>
      </c>
      <c r="D143" s="32">
        <v>2</v>
      </c>
    </row>
    <row r="144" spans="3:4" ht="14.3" x14ac:dyDescent="0.25">
      <c r="C144" s="4" t="s">
        <v>132</v>
      </c>
      <c r="D144" s="32">
        <v>2</v>
      </c>
    </row>
    <row r="145" spans="3:4" ht="14.3" x14ac:dyDescent="0.25">
      <c r="C145" s="3" t="s">
        <v>133</v>
      </c>
      <c r="D145" s="32">
        <v>2</v>
      </c>
    </row>
    <row r="146" spans="3:4" ht="14.3" x14ac:dyDescent="0.25">
      <c r="C146" s="4" t="s">
        <v>134</v>
      </c>
      <c r="D146" s="32">
        <v>2</v>
      </c>
    </row>
    <row r="147" spans="3:4" ht="14.3" x14ac:dyDescent="0.25">
      <c r="C147" s="3" t="s">
        <v>135</v>
      </c>
      <c r="D147" s="32">
        <v>19</v>
      </c>
    </row>
    <row r="148" spans="3:4" ht="14.3" x14ac:dyDescent="0.25">
      <c r="C148" s="4" t="s">
        <v>136</v>
      </c>
      <c r="D148" s="32">
        <v>10</v>
      </c>
    </row>
    <row r="149" spans="3:4" ht="14.3" x14ac:dyDescent="0.25">
      <c r="C149" s="4" t="s">
        <v>137</v>
      </c>
      <c r="D149" s="32">
        <v>9</v>
      </c>
    </row>
    <row r="150" spans="3:4" ht="14.3" x14ac:dyDescent="0.25">
      <c r="C150" s="3" t="s">
        <v>138</v>
      </c>
      <c r="D150" s="32">
        <v>1</v>
      </c>
    </row>
    <row r="151" spans="3:4" ht="14.3" x14ac:dyDescent="0.25">
      <c r="C151" s="4" t="s">
        <v>139</v>
      </c>
      <c r="D151" s="32">
        <v>1</v>
      </c>
    </row>
    <row r="152" spans="3:4" ht="14.3" x14ac:dyDescent="0.25">
      <c r="C152" s="3" t="s">
        <v>140</v>
      </c>
      <c r="D152" s="32">
        <v>2</v>
      </c>
    </row>
    <row r="153" spans="3:4" ht="14.3" x14ac:dyDescent="0.25">
      <c r="C153" s="4" t="s">
        <v>141</v>
      </c>
      <c r="D153" s="32">
        <v>2</v>
      </c>
    </row>
    <row r="154" spans="3:4" ht="14.3" x14ac:dyDescent="0.25">
      <c r="C154" s="3" t="s">
        <v>142</v>
      </c>
      <c r="D154" s="32">
        <v>2</v>
      </c>
    </row>
    <row r="155" spans="3:4" ht="14.3" x14ac:dyDescent="0.25">
      <c r="C155" s="4" t="s">
        <v>143</v>
      </c>
      <c r="D155" s="32">
        <v>2</v>
      </c>
    </row>
    <row r="156" spans="3:4" ht="14.3" x14ac:dyDescent="0.25">
      <c r="C156" s="3" t="s">
        <v>144</v>
      </c>
      <c r="D156" s="32">
        <v>1</v>
      </c>
    </row>
    <row r="157" spans="3:4" ht="14.3" x14ac:dyDescent="0.25">
      <c r="C157" s="4" t="s">
        <v>145</v>
      </c>
      <c r="D157" s="32">
        <v>1</v>
      </c>
    </row>
    <row r="158" spans="3:4" ht="14.3" x14ac:dyDescent="0.25">
      <c r="C158" s="3" t="s">
        <v>146</v>
      </c>
      <c r="D158" s="32">
        <v>1</v>
      </c>
    </row>
    <row r="159" spans="3:4" ht="14.3" x14ac:dyDescent="0.25">
      <c r="C159" s="4" t="s">
        <v>147</v>
      </c>
      <c r="D159" s="32">
        <v>1</v>
      </c>
    </row>
    <row r="160" spans="3:4" ht="14.3" x14ac:dyDescent="0.25">
      <c r="C160" s="3" t="s">
        <v>148</v>
      </c>
      <c r="D160" s="32">
        <v>14</v>
      </c>
    </row>
    <row r="161" spans="3:4" ht="14.3" x14ac:dyDescent="0.25">
      <c r="C161" s="4" t="s">
        <v>149</v>
      </c>
      <c r="D161" s="32">
        <v>13</v>
      </c>
    </row>
    <row r="162" spans="3:4" ht="14.3" x14ac:dyDescent="0.25">
      <c r="C162" s="4" t="s">
        <v>150</v>
      </c>
      <c r="D162" s="32">
        <v>1</v>
      </c>
    </row>
    <row r="163" spans="3:4" ht="14.3" x14ac:dyDescent="0.25">
      <c r="C163" s="3" t="s">
        <v>151</v>
      </c>
      <c r="D163" s="32">
        <v>66</v>
      </c>
    </row>
    <row r="164" spans="3:4" ht="14.3" x14ac:dyDescent="0.25">
      <c r="C164" s="4" t="s">
        <v>152</v>
      </c>
      <c r="D164" s="32">
        <v>59</v>
      </c>
    </row>
    <row r="165" spans="3:4" ht="14.3" x14ac:dyDescent="0.25">
      <c r="C165" s="4" t="s">
        <v>153</v>
      </c>
      <c r="D165" s="32">
        <v>7</v>
      </c>
    </row>
    <row r="166" spans="3:4" ht="14.3" x14ac:dyDescent="0.25">
      <c r="C166" s="3" t="s">
        <v>154</v>
      </c>
      <c r="D166" s="32">
        <v>1</v>
      </c>
    </row>
    <row r="167" spans="3:4" ht="14.3" x14ac:dyDescent="0.25">
      <c r="C167" s="4" t="s">
        <v>155</v>
      </c>
      <c r="D167" s="32">
        <v>1</v>
      </c>
    </row>
    <row r="168" spans="3:4" ht="14.3" x14ac:dyDescent="0.25">
      <c r="C168" s="3" t="s">
        <v>156</v>
      </c>
      <c r="D168" s="32">
        <v>1</v>
      </c>
    </row>
    <row r="169" spans="3:4" ht="14.3" x14ac:dyDescent="0.25">
      <c r="C169" s="4" t="s">
        <v>157</v>
      </c>
      <c r="D169" s="32">
        <v>1</v>
      </c>
    </row>
    <row r="170" spans="3:4" ht="14.3" x14ac:dyDescent="0.25">
      <c r="C170" s="3" t="s">
        <v>158</v>
      </c>
      <c r="D170" s="32">
        <v>1</v>
      </c>
    </row>
    <row r="171" spans="3:4" ht="14.3" x14ac:dyDescent="0.25">
      <c r="C171" s="4" t="s">
        <v>159</v>
      </c>
      <c r="D171" s="32">
        <v>1</v>
      </c>
    </row>
    <row r="172" spans="3:4" ht="14.3" x14ac:dyDescent="0.25">
      <c r="C172" s="3" t="s">
        <v>160</v>
      </c>
      <c r="D172" s="32">
        <v>1</v>
      </c>
    </row>
    <row r="173" spans="3:4" ht="14.3" x14ac:dyDescent="0.25">
      <c r="C173" s="4" t="s">
        <v>161</v>
      </c>
      <c r="D173" s="32">
        <v>1</v>
      </c>
    </row>
    <row r="174" spans="3:4" ht="14.3" x14ac:dyDescent="0.25">
      <c r="C174" s="3" t="s">
        <v>277</v>
      </c>
      <c r="D174" s="32">
        <v>1</v>
      </c>
    </row>
    <row r="175" spans="3:4" ht="14.3" x14ac:dyDescent="0.25">
      <c r="C175" s="4" t="s">
        <v>278</v>
      </c>
      <c r="D175" s="32">
        <v>1</v>
      </c>
    </row>
    <row r="176" spans="3:4" ht="14.3" x14ac:dyDescent="0.25">
      <c r="C176" s="2" t="s">
        <v>162</v>
      </c>
      <c r="D176" s="32">
        <v>678</v>
      </c>
    </row>
    <row r="177" spans="3:4" ht="14.3" x14ac:dyDescent="0.25">
      <c r="C177" s="3" t="s">
        <v>163</v>
      </c>
      <c r="D177" s="32">
        <v>29</v>
      </c>
    </row>
    <row r="178" spans="3:4" ht="14.3" x14ac:dyDescent="0.25">
      <c r="C178" s="4" t="s">
        <v>164</v>
      </c>
      <c r="D178" s="32">
        <v>12</v>
      </c>
    </row>
    <row r="179" spans="3:4" ht="14.3" x14ac:dyDescent="0.25">
      <c r="C179" s="4" t="s">
        <v>165</v>
      </c>
      <c r="D179" s="32">
        <v>17</v>
      </c>
    </row>
    <row r="180" spans="3:4" ht="14.3" x14ac:dyDescent="0.25">
      <c r="C180" s="3" t="s">
        <v>166</v>
      </c>
      <c r="D180" s="32">
        <v>2</v>
      </c>
    </row>
    <row r="181" spans="3:4" ht="14.3" x14ac:dyDescent="0.25">
      <c r="C181" s="4" t="s">
        <v>167</v>
      </c>
      <c r="D181" s="32">
        <v>2</v>
      </c>
    </row>
    <row r="182" spans="3:4" ht="14.3" x14ac:dyDescent="0.25">
      <c r="C182" s="3" t="s">
        <v>168</v>
      </c>
      <c r="D182" s="32">
        <v>35</v>
      </c>
    </row>
    <row r="183" spans="3:4" ht="14.3" x14ac:dyDescent="0.25">
      <c r="C183" s="4" t="s">
        <v>169</v>
      </c>
      <c r="D183" s="32">
        <v>31</v>
      </c>
    </row>
    <row r="184" spans="3:4" ht="14.3" x14ac:dyDescent="0.25">
      <c r="C184" s="4" t="s">
        <v>170</v>
      </c>
      <c r="D184" s="32">
        <v>3</v>
      </c>
    </row>
    <row r="185" spans="3:4" ht="14.3" x14ac:dyDescent="0.25">
      <c r="C185" s="4" t="s">
        <v>270</v>
      </c>
      <c r="D185" s="32">
        <v>1</v>
      </c>
    </row>
    <row r="186" spans="3:4" ht="14.3" x14ac:dyDescent="0.25">
      <c r="C186" s="3" t="s">
        <v>171</v>
      </c>
      <c r="D186" s="32">
        <v>1</v>
      </c>
    </row>
    <row r="187" spans="3:4" ht="14.3" x14ac:dyDescent="0.25">
      <c r="C187" s="4" t="s">
        <v>172</v>
      </c>
      <c r="D187" s="32">
        <v>1</v>
      </c>
    </row>
    <row r="188" spans="3:4" ht="14.3" x14ac:dyDescent="0.25">
      <c r="C188" s="3" t="s">
        <v>173</v>
      </c>
      <c r="D188" s="32">
        <v>175</v>
      </c>
    </row>
    <row r="189" spans="3:4" ht="14.3" x14ac:dyDescent="0.25">
      <c r="C189" s="4" t="s">
        <v>174</v>
      </c>
      <c r="D189" s="32">
        <v>175</v>
      </c>
    </row>
    <row r="190" spans="3:4" ht="14.3" x14ac:dyDescent="0.25">
      <c r="C190" s="3" t="s">
        <v>175</v>
      </c>
      <c r="D190" s="32">
        <v>1</v>
      </c>
    </row>
    <row r="191" spans="3:4" ht="14.3" x14ac:dyDescent="0.25">
      <c r="C191" s="4" t="s">
        <v>176</v>
      </c>
      <c r="D191" s="32">
        <v>1</v>
      </c>
    </row>
    <row r="192" spans="3:4" ht="14.3" x14ac:dyDescent="0.25">
      <c r="C192" s="3" t="s">
        <v>177</v>
      </c>
      <c r="D192" s="32">
        <v>15</v>
      </c>
    </row>
    <row r="193" spans="3:4" ht="14.3" x14ac:dyDescent="0.25">
      <c r="C193" s="4" t="s">
        <v>178</v>
      </c>
      <c r="D193" s="32">
        <v>15</v>
      </c>
    </row>
    <row r="194" spans="3:4" ht="14.3" x14ac:dyDescent="0.25">
      <c r="C194" s="3" t="s">
        <v>179</v>
      </c>
      <c r="D194" s="32">
        <v>1</v>
      </c>
    </row>
    <row r="195" spans="3:4" ht="14.3" x14ac:dyDescent="0.25">
      <c r="C195" s="4" t="s">
        <v>180</v>
      </c>
      <c r="D195" s="32">
        <v>1</v>
      </c>
    </row>
    <row r="196" spans="3:4" ht="14.3" x14ac:dyDescent="0.25">
      <c r="C196" s="3" t="s">
        <v>181</v>
      </c>
      <c r="D196" s="32">
        <v>1</v>
      </c>
    </row>
    <row r="197" spans="3:4" ht="14.3" x14ac:dyDescent="0.25">
      <c r="C197" s="4" t="s">
        <v>182</v>
      </c>
      <c r="D197" s="32">
        <v>1</v>
      </c>
    </row>
    <row r="198" spans="3:4" ht="14.3" x14ac:dyDescent="0.25">
      <c r="C198" s="3" t="s">
        <v>183</v>
      </c>
      <c r="D198" s="32">
        <v>56</v>
      </c>
    </row>
    <row r="199" spans="3:4" ht="14.3" x14ac:dyDescent="0.25">
      <c r="C199" s="4" t="s">
        <v>184</v>
      </c>
      <c r="D199" s="32">
        <v>24</v>
      </c>
    </row>
    <row r="200" spans="3:4" ht="14.3" x14ac:dyDescent="0.25">
      <c r="C200" s="4" t="s">
        <v>185</v>
      </c>
      <c r="D200" s="32">
        <v>31</v>
      </c>
    </row>
    <row r="201" spans="3:4" ht="14.3" x14ac:dyDescent="0.25">
      <c r="C201" s="4" t="s">
        <v>186</v>
      </c>
      <c r="D201" s="32">
        <v>1</v>
      </c>
    </row>
    <row r="202" spans="3:4" ht="14.3" x14ac:dyDescent="0.25">
      <c r="C202" s="3" t="s">
        <v>64</v>
      </c>
      <c r="D202" s="32">
        <v>4</v>
      </c>
    </row>
    <row r="203" spans="3:4" ht="14.3" x14ac:dyDescent="0.25">
      <c r="C203" s="4" t="s">
        <v>187</v>
      </c>
      <c r="D203" s="32">
        <v>1</v>
      </c>
    </row>
    <row r="204" spans="3:4" ht="14.3" x14ac:dyDescent="0.25">
      <c r="C204" s="4" t="s">
        <v>188</v>
      </c>
      <c r="D204" s="32">
        <v>2</v>
      </c>
    </row>
    <row r="205" spans="3:4" ht="14.3" x14ac:dyDescent="0.25">
      <c r="C205" s="4" t="s">
        <v>189</v>
      </c>
      <c r="D205" s="32">
        <v>1</v>
      </c>
    </row>
    <row r="206" spans="3:4" ht="14.3" x14ac:dyDescent="0.25">
      <c r="C206" s="3" t="s">
        <v>190</v>
      </c>
      <c r="D206" s="32">
        <v>33</v>
      </c>
    </row>
    <row r="207" spans="3:4" ht="14.3" x14ac:dyDescent="0.25">
      <c r="C207" s="4" t="s">
        <v>191</v>
      </c>
      <c r="D207" s="32">
        <v>33</v>
      </c>
    </row>
    <row r="208" spans="3:4" ht="14.3" x14ac:dyDescent="0.25">
      <c r="C208" s="3" t="s">
        <v>192</v>
      </c>
      <c r="D208" s="32">
        <v>1</v>
      </c>
    </row>
    <row r="209" spans="3:4" ht="14.3" x14ac:dyDescent="0.25">
      <c r="C209" s="4" t="s">
        <v>193</v>
      </c>
      <c r="D209" s="32">
        <v>1</v>
      </c>
    </row>
    <row r="210" spans="3:4" ht="14.3" x14ac:dyDescent="0.25">
      <c r="C210" s="3" t="s">
        <v>194</v>
      </c>
      <c r="D210" s="32">
        <v>15</v>
      </c>
    </row>
    <row r="211" spans="3:4" ht="14.3" x14ac:dyDescent="0.25">
      <c r="C211" s="4" t="s">
        <v>195</v>
      </c>
      <c r="D211" s="32">
        <v>11</v>
      </c>
    </row>
    <row r="212" spans="3:4" ht="14.3" x14ac:dyDescent="0.25">
      <c r="C212" s="4" t="s">
        <v>196</v>
      </c>
      <c r="D212" s="32">
        <v>4</v>
      </c>
    </row>
    <row r="213" spans="3:4" ht="14.3" x14ac:dyDescent="0.25">
      <c r="C213" s="3" t="s">
        <v>197</v>
      </c>
      <c r="D213" s="32">
        <v>1</v>
      </c>
    </row>
    <row r="214" spans="3:4" ht="14.3" x14ac:dyDescent="0.25">
      <c r="C214" s="4" t="s">
        <v>198</v>
      </c>
      <c r="D214" s="32">
        <v>1</v>
      </c>
    </row>
    <row r="215" spans="3:4" ht="14.3" x14ac:dyDescent="0.25">
      <c r="C215" s="3" t="s">
        <v>199</v>
      </c>
      <c r="D215" s="32">
        <v>71</v>
      </c>
    </row>
    <row r="216" spans="3:4" ht="14.3" x14ac:dyDescent="0.25">
      <c r="C216" s="4" t="s">
        <v>200</v>
      </c>
      <c r="D216" s="32">
        <v>65</v>
      </c>
    </row>
    <row r="217" spans="3:4" ht="14.3" x14ac:dyDescent="0.25">
      <c r="C217" s="4" t="s">
        <v>201</v>
      </c>
      <c r="D217" s="32">
        <v>6</v>
      </c>
    </row>
    <row r="218" spans="3:4" ht="14.3" x14ac:dyDescent="0.25">
      <c r="C218" s="3" t="s">
        <v>202</v>
      </c>
      <c r="D218" s="32">
        <v>1</v>
      </c>
    </row>
    <row r="219" spans="3:4" ht="14.3" x14ac:dyDescent="0.25">
      <c r="C219" s="4" t="s">
        <v>203</v>
      </c>
      <c r="D219" s="32">
        <v>1</v>
      </c>
    </row>
    <row r="220" spans="3:4" ht="14.3" x14ac:dyDescent="0.25">
      <c r="C220" s="3" t="s">
        <v>204</v>
      </c>
      <c r="D220" s="32">
        <v>24</v>
      </c>
    </row>
    <row r="221" spans="3:4" ht="14.3" x14ac:dyDescent="0.25">
      <c r="C221" s="4" t="s">
        <v>205</v>
      </c>
      <c r="D221" s="32">
        <v>23</v>
      </c>
    </row>
    <row r="222" spans="3:4" ht="14.3" x14ac:dyDescent="0.25">
      <c r="C222" s="4" t="s">
        <v>206</v>
      </c>
      <c r="D222" s="32">
        <v>1</v>
      </c>
    </row>
    <row r="223" spans="3:4" ht="14.3" x14ac:dyDescent="0.25">
      <c r="C223" s="3" t="s">
        <v>207</v>
      </c>
      <c r="D223" s="32">
        <v>11</v>
      </c>
    </row>
    <row r="224" spans="3:4" ht="14.3" x14ac:dyDescent="0.25">
      <c r="C224" s="4" t="s">
        <v>208</v>
      </c>
      <c r="D224" s="32">
        <v>11</v>
      </c>
    </row>
    <row r="225" spans="3:4" ht="14.3" x14ac:dyDescent="0.25">
      <c r="C225" s="3" t="s">
        <v>209</v>
      </c>
      <c r="D225" s="32">
        <v>27</v>
      </c>
    </row>
    <row r="226" spans="3:4" ht="14.3" x14ac:dyDescent="0.25">
      <c r="C226" s="4" t="s">
        <v>210</v>
      </c>
      <c r="D226" s="32">
        <v>24</v>
      </c>
    </row>
    <row r="227" spans="3:4" ht="14.3" x14ac:dyDescent="0.25">
      <c r="C227" s="4" t="s">
        <v>211</v>
      </c>
      <c r="D227" s="32">
        <v>3</v>
      </c>
    </row>
    <row r="228" spans="3:4" ht="14.3" x14ac:dyDescent="0.25">
      <c r="C228" s="3" t="s">
        <v>212</v>
      </c>
      <c r="D228" s="32">
        <v>10</v>
      </c>
    </row>
    <row r="229" spans="3:4" ht="14.3" x14ac:dyDescent="0.25">
      <c r="C229" s="4" t="s">
        <v>213</v>
      </c>
      <c r="D229" s="32">
        <v>1</v>
      </c>
    </row>
    <row r="230" spans="3:4" ht="14.3" x14ac:dyDescent="0.25">
      <c r="C230" s="4" t="s">
        <v>214</v>
      </c>
      <c r="D230" s="32">
        <v>7</v>
      </c>
    </row>
    <row r="231" spans="3:4" ht="14.3" x14ac:dyDescent="0.25">
      <c r="C231" s="4" t="s">
        <v>215</v>
      </c>
      <c r="D231" s="32">
        <v>2</v>
      </c>
    </row>
    <row r="232" spans="3:4" ht="14.3" x14ac:dyDescent="0.25">
      <c r="C232" s="3" t="s">
        <v>218</v>
      </c>
      <c r="D232" s="32">
        <v>28</v>
      </c>
    </row>
    <row r="233" spans="3:4" ht="14.3" x14ac:dyDescent="0.25">
      <c r="C233" s="4" t="s">
        <v>219</v>
      </c>
      <c r="D233" s="32">
        <v>28</v>
      </c>
    </row>
    <row r="234" spans="3:4" ht="14.3" x14ac:dyDescent="0.25">
      <c r="C234" s="3" t="s">
        <v>220</v>
      </c>
      <c r="D234" s="32">
        <v>56</v>
      </c>
    </row>
    <row r="235" spans="3:4" ht="14.3" x14ac:dyDescent="0.25">
      <c r="C235" s="4" t="s">
        <v>221</v>
      </c>
      <c r="D235" s="32">
        <v>9</v>
      </c>
    </row>
    <row r="236" spans="3:4" ht="14.3" x14ac:dyDescent="0.25">
      <c r="C236" s="4" t="s">
        <v>222</v>
      </c>
      <c r="D236" s="32">
        <v>13</v>
      </c>
    </row>
    <row r="237" spans="3:4" ht="14.3" x14ac:dyDescent="0.25">
      <c r="C237" s="4" t="s">
        <v>223</v>
      </c>
      <c r="D237" s="32">
        <v>11</v>
      </c>
    </row>
    <row r="238" spans="3:4" ht="14.3" x14ac:dyDescent="0.25">
      <c r="C238" s="4" t="s">
        <v>224</v>
      </c>
      <c r="D238" s="32">
        <v>23</v>
      </c>
    </row>
    <row r="239" spans="3:4" ht="14.3" x14ac:dyDescent="0.25">
      <c r="C239" s="3" t="s">
        <v>225</v>
      </c>
      <c r="D239" s="32">
        <v>58</v>
      </c>
    </row>
    <row r="240" spans="3:4" ht="14.3" x14ac:dyDescent="0.25">
      <c r="C240" s="4" t="s">
        <v>226</v>
      </c>
      <c r="D240" s="32">
        <v>58</v>
      </c>
    </row>
    <row r="241" spans="3:4" ht="14.3" x14ac:dyDescent="0.25">
      <c r="C241" s="3" t="s">
        <v>227</v>
      </c>
      <c r="D241" s="32">
        <v>1</v>
      </c>
    </row>
    <row r="242" spans="3:4" ht="14.3" x14ac:dyDescent="0.25">
      <c r="C242" s="4" t="s">
        <v>228</v>
      </c>
      <c r="D242" s="32">
        <v>1</v>
      </c>
    </row>
    <row r="243" spans="3:4" ht="14.3" x14ac:dyDescent="0.25">
      <c r="C243" s="3" t="s">
        <v>229</v>
      </c>
      <c r="D243" s="32">
        <v>2</v>
      </c>
    </row>
    <row r="244" spans="3:4" ht="14.3" x14ac:dyDescent="0.25">
      <c r="C244" s="4" t="s">
        <v>230</v>
      </c>
      <c r="D244" s="32">
        <v>2</v>
      </c>
    </row>
    <row r="245" spans="3:4" ht="14.3" x14ac:dyDescent="0.25">
      <c r="C245" s="3" t="s">
        <v>231</v>
      </c>
      <c r="D245" s="32">
        <v>1</v>
      </c>
    </row>
    <row r="246" spans="3:4" ht="14.3" x14ac:dyDescent="0.25">
      <c r="C246" s="4" t="s">
        <v>232</v>
      </c>
      <c r="D246" s="32">
        <v>1</v>
      </c>
    </row>
    <row r="247" spans="3:4" ht="14.3" x14ac:dyDescent="0.25">
      <c r="C247" s="3" t="s">
        <v>233</v>
      </c>
      <c r="D247" s="32">
        <v>17</v>
      </c>
    </row>
    <row r="248" spans="3:4" ht="14.3" x14ac:dyDescent="0.25">
      <c r="C248" s="4" t="s">
        <v>234</v>
      </c>
      <c r="D248" s="32">
        <v>4</v>
      </c>
    </row>
    <row r="249" spans="3:4" ht="14.3" x14ac:dyDescent="0.25">
      <c r="C249" s="4" t="s">
        <v>235</v>
      </c>
      <c r="D249" s="32">
        <v>13</v>
      </c>
    </row>
    <row r="250" spans="3:4" ht="14.95" customHeight="1" x14ac:dyDescent="0.25">
      <c r="C250" s="3" t="s">
        <v>271</v>
      </c>
      <c r="D250" s="32">
        <v>1</v>
      </c>
    </row>
    <row r="251" spans="3:4" ht="14.95" customHeight="1" x14ac:dyDescent="0.25">
      <c r="C251" s="4" t="s">
        <v>272</v>
      </c>
      <c r="D251" s="32">
        <v>1</v>
      </c>
    </row>
    <row r="252" spans="3:4" ht="14.95" customHeight="1" x14ac:dyDescent="0.25">
      <c r="C252" s="2" t="s">
        <v>236</v>
      </c>
      <c r="D252" s="32">
        <v>1</v>
      </c>
    </row>
    <row r="253" spans="3:4" ht="14.95" customHeight="1" x14ac:dyDescent="0.25">
      <c r="C253" s="3" t="s">
        <v>237</v>
      </c>
      <c r="D253" s="32">
        <v>1</v>
      </c>
    </row>
    <row r="254" spans="3:4" ht="14.95" customHeight="1" x14ac:dyDescent="0.25">
      <c r="C254" s="4" t="s">
        <v>238</v>
      </c>
      <c r="D254" s="32">
        <v>1</v>
      </c>
    </row>
    <row r="255" spans="3:4" ht="14.95" customHeight="1" x14ac:dyDescent="0.25">
      <c r="C255" s="2" t="s">
        <v>239</v>
      </c>
      <c r="D255" s="32">
        <v>12</v>
      </c>
    </row>
    <row r="256" spans="3:4" ht="14.95" customHeight="1" x14ac:dyDescent="0.25">
      <c r="C256" s="3" t="s">
        <v>240</v>
      </c>
      <c r="D256" s="32">
        <v>1</v>
      </c>
    </row>
    <row r="257" spans="3:4" ht="14.95" customHeight="1" x14ac:dyDescent="0.25">
      <c r="C257" s="4" t="s">
        <v>241</v>
      </c>
      <c r="D257" s="32">
        <v>1</v>
      </c>
    </row>
    <row r="258" spans="3:4" ht="14.95" customHeight="1" x14ac:dyDescent="0.25">
      <c r="C258" s="3" t="s">
        <v>242</v>
      </c>
      <c r="D258" s="32">
        <v>6</v>
      </c>
    </row>
    <row r="259" spans="3:4" ht="14.95" customHeight="1" x14ac:dyDescent="0.25">
      <c r="C259" s="4" t="s">
        <v>243</v>
      </c>
      <c r="D259" s="32">
        <v>6</v>
      </c>
    </row>
    <row r="260" spans="3:4" ht="14.95" customHeight="1" x14ac:dyDescent="0.25">
      <c r="C260" s="3" t="s">
        <v>244</v>
      </c>
      <c r="D260" s="32">
        <v>4</v>
      </c>
    </row>
    <row r="261" spans="3:4" ht="14.95" customHeight="1" x14ac:dyDescent="0.25">
      <c r="C261" s="4" t="s">
        <v>245</v>
      </c>
      <c r="D261" s="32">
        <v>4</v>
      </c>
    </row>
    <row r="262" spans="3:4" ht="14.95" customHeight="1" x14ac:dyDescent="0.25">
      <c r="C262" s="3" t="s">
        <v>246</v>
      </c>
      <c r="D262" s="32">
        <v>1</v>
      </c>
    </row>
    <row r="263" spans="3:4" ht="14.95" customHeight="1" x14ac:dyDescent="0.25">
      <c r="C263" s="4" t="s">
        <v>247</v>
      </c>
      <c r="D263" s="32">
        <v>1</v>
      </c>
    </row>
    <row r="264" spans="3:4" ht="14.95" customHeight="1" x14ac:dyDescent="0.25">
      <c r="C264" s="2" t="s">
        <v>274</v>
      </c>
      <c r="D264" s="32">
        <v>1</v>
      </c>
    </row>
    <row r="265" spans="3:4" ht="14.95" customHeight="1" x14ac:dyDescent="0.25">
      <c r="C265" s="3" t="s">
        <v>275</v>
      </c>
      <c r="D265" s="32">
        <v>1</v>
      </c>
    </row>
    <row r="266" spans="3:4" ht="14.95" customHeight="1" x14ac:dyDescent="0.25">
      <c r="C266" s="4" t="s">
        <v>276</v>
      </c>
      <c r="D266" s="32">
        <v>1</v>
      </c>
    </row>
    <row r="267" spans="3:4" ht="14.95" customHeight="1" x14ac:dyDescent="0.25">
      <c r="C267" s="2" t="s">
        <v>248</v>
      </c>
      <c r="D267" s="32">
        <v>1805</v>
      </c>
    </row>
  </sheetData>
  <sheetProtection sheet="1" autoFilter="0" pivotTables="0"/>
  <mergeCells count="5">
    <mergeCell ref="C8:M8"/>
    <mergeCell ref="G2:I2"/>
    <mergeCell ref="C2:F2"/>
    <mergeCell ref="C4:I4"/>
    <mergeCell ref="J4:M4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9C55E9-7591-48E0-95BB-18CC3D6797C5}">
          <x14:formula1>
            <xm:f>_xlfn.ANCHORARRAY(Data!$J$2)</xm:f>
          </x14:formula1>
          <xm:sqref>C14</xm:sqref>
        </x14:dataValidation>
        <x14:dataValidation type="list" allowBlank="1" showInputMessage="1" showErrorMessage="1" xr:uid="{9E44BA43-37B8-436E-9189-AC55AE01171A}">
          <x14:formula1>
            <xm:f>_xlfn.ANCHORARRAY(Data!$K$2)</xm:f>
          </x14:formula1>
          <xm:sqref>C17</xm:sqref>
        </x14:dataValidation>
        <x14:dataValidation type="list" allowBlank="1" showInputMessage="1" showErrorMessage="1" xr:uid="{412E3BA3-8603-457F-9EED-3866F8176F59}">
          <x14:formula1>
            <xm:f>Data!$G$2:$G$20</xm:f>
          </x14:formula1>
          <xm:sqref>C11</xm:sqref>
        </x14:dataValidation>
      </x14:dataValidation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37C8-5D0A-4FF9-87F8-795CF5C26EF8}">
  <sheetPr>
    <pageSetUpPr fitToPage="1"/>
  </sheetPr>
  <dimension ref="B1:M249"/>
  <sheetViews>
    <sheetView showGridLines="0" showRowColHeaders="0" zoomScaleNormal="100" workbookViewId="0">
      <selection activeCell="P11" sqref="P1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95" customHeight="1" x14ac:dyDescent="0.25"/>
  <cols>
    <col min="1" max="1" width="1.25" customWidth="1"/>
    <col min="2" max="2" width="3.75" customWidth="1"/>
    <col min="3" max="3" width="30.125" bestFit="1" customWidth="1"/>
    <col min="4" max="4" width="12.25" bestFit="1" customWidth="1"/>
    <col min="8" max="8" width="10.25" bestFit="1" customWidth="1"/>
    <col min="14" max="14" width="0.75" customWidth="1"/>
  </cols>
  <sheetData>
    <row r="1" spans="2:13" ht="7.5" customHeight="1" x14ac:dyDescent="0.25"/>
    <row r="2" spans="2:13" ht="37.9" customHeight="1" x14ac:dyDescent="0.25">
      <c r="B2" s="9"/>
      <c r="C2" s="29" t="e" vm="1">
        <v>#VALUE!</v>
      </c>
      <c r="D2" s="29"/>
      <c r="E2" s="29"/>
      <c r="F2" s="29"/>
      <c r="G2" s="31" t="s">
        <v>0</v>
      </c>
      <c r="H2" s="31"/>
      <c r="I2" s="31"/>
      <c r="J2" s="17"/>
      <c r="K2" s="17"/>
      <c r="L2" s="17"/>
      <c r="M2" s="16"/>
    </row>
    <row r="3" spans="2:13" ht="7.5" customHeight="1" x14ac:dyDescent="0.25">
      <c r="B3" s="10"/>
      <c r="C3" s="10"/>
      <c r="D3" s="10"/>
      <c r="E3" s="10"/>
      <c r="F3" s="10"/>
      <c r="G3" s="10"/>
      <c r="H3" s="10"/>
      <c r="I3" s="10"/>
    </row>
    <row r="4" spans="2:13" ht="19.899999999999999" customHeight="1" thickBot="1" x14ac:dyDescent="0.3">
      <c r="B4" s="13"/>
      <c r="C4" s="30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ht="8.15" customHeight="1" thickTop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3" x14ac:dyDescent="0.25">
      <c r="B6" s="11"/>
      <c r="C6" s="11" t="s">
        <v>2</v>
      </c>
      <c r="D6" s="12">
        <f>+'Přehled žádostí'!D6</f>
        <v>45908</v>
      </c>
      <c r="E6" s="11"/>
      <c r="F6" s="11"/>
      <c r="G6" s="11"/>
      <c r="H6" s="11"/>
      <c r="I6" s="11"/>
      <c r="J6" s="11"/>
      <c r="K6" s="12"/>
      <c r="L6" s="11"/>
      <c r="M6" s="11"/>
    </row>
    <row r="7" spans="2:13" ht="14.3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42.65" customHeight="1" x14ac:dyDescent="0.25">
      <c r="B8" s="11"/>
      <c r="C8" s="27" t="s">
        <v>249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2:13" ht="14.3" x14ac:dyDescent="0.25"/>
    <row r="11" spans="2:13" ht="19.899999999999999" customHeight="1" x14ac:dyDescent="0.25"/>
    <row r="12" spans="2:13" ht="14.3" x14ac:dyDescent="0.25"/>
    <row r="13" spans="2:13" ht="14.3" x14ac:dyDescent="0.25"/>
    <row r="14" spans="2:13" ht="19.899999999999999" customHeight="1" x14ac:dyDescent="0.25"/>
    <row r="15" spans="2:13" ht="14.3" x14ac:dyDescent="0.25"/>
    <row r="16" spans="2:13" ht="14.3" x14ac:dyDescent="0.25"/>
    <row r="17" ht="19.899999999999999" customHeight="1" x14ac:dyDescent="0.25"/>
    <row r="18" ht="14.3" x14ac:dyDescent="0.25"/>
    <row r="21" ht="14.3" x14ac:dyDescent="0.25"/>
    <row r="22" ht="14.3" x14ac:dyDescent="0.25"/>
    <row r="23" ht="14.3" x14ac:dyDescent="0.25"/>
    <row r="24" ht="14.3" x14ac:dyDescent="0.25"/>
    <row r="25" ht="14.3" x14ac:dyDescent="0.25"/>
    <row r="26" ht="14.3" x14ac:dyDescent="0.25"/>
    <row r="27" ht="14.3" x14ac:dyDescent="0.25"/>
    <row r="28" ht="14.3" x14ac:dyDescent="0.25"/>
    <row r="29" ht="14.3" x14ac:dyDescent="0.25"/>
    <row r="30" ht="14.3" x14ac:dyDescent="0.25"/>
    <row r="31" ht="14.3" x14ac:dyDescent="0.25"/>
    <row r="32" ht="14.3" x14ac:dyDescent="0.25"/>
    <row r="33" ht="14.3" x14ac:dyDescent="0.25"/>
    <row r="34" ht="14.3" x14ac:dyDescent="0.25"/>
    <row r="35" ht="14.3" x14ac:dyDescent="0.25"/>
    <row r="36" ht="14.3" x14ac:dyDescent="0.25"/>
    <row r="37" ht="14.3" x14ac:dyDescent="0.25"/>
    <row r="38" ht="14.3" x14ac:dyDescent="0.25"/>
    <row r="39" ht="14.3" x14ac:dyDescent="0.25"/>
    <row r="40" ht="14.3" x14ac:dyDescent="0.25"/>
    <row r="41" ht="14.3" x14ac:dyDescent="0.25"/>
    <row r="42" ht="14.3" x14ac:dyDescent="0.25"/>
    <row r="43" ht="14.3" x14ac:dyDescent="0.25"/>
    <row r="44" ht="14.3" x14ac:dyDescent="0.25"/>
    <row r="45" ht="14.3" x14ac:dyDescent="0.25"/>
    <row r="46" ht="14.3" x14ac:dyDescent="0.25"/>
    <row r="47" ht="14.3" x14ac:dyDescent="0.25"/>
    <row r="48" ht="14.3" x14ac:dyDescent="0.25"/>
    <row r="49" ht="14.3" x14ac:dyDescent="0.25"/>
    <row r="50" ht="14.3" x14ac:dyDescent="0.25"/>
    <row r="51" ht="14.3" x14ac:dyDescent="0.25"/>
    <row r="52" ht="14.3" x14ac:dyDescent="0.25"/>
    <row r="53" ht="14.3" x14ac:dyDescent="0.25"/>
    <row r="54" ht="14.3" x14ac:dyDescent="0.25"/>
    <row r="55" ht="14.3" x14ac:dyDescent="0.25"/>
    <row r="56" ht="14.3" x14ac:dyDescent="0.25"/>
    <row r="57" ht="14.3" x14ac:dyDescent="0.25"/>
    <row r="58" ht="14.3" x14ac:dyDescent="0.25"/>
    <row r="59" ht="14.3" x14ac:dyDescent="0.25"/>
    <row r="60" ht="14.3" x14ac:dyDescent="0.25"/>
    <row r="61" ht="14.3" x14ac:dyDescent="0.25"/>
    <row r="62" ht="14.3" x14ac:dyDescent="0.25"/>
    <row r="63" ht="14.3" x14ac:dyDescent="0.25"/>
    <row r="64" ht="14.3" x14ac:dyDescent="0.25"/>
    <row r="65" ht="14.3" x14ac:dyDescent="0.25"/>
    <row r="66" ht="14.3" x14ac:dyDescent="0.25"/>
    <row r="67" ht="14.3" x14ac:dyDescent="0.25"/>
    <row r="68" ht="14.3" x14ac:dyDescent="0.25"/>
    <row r="69" ht="14.3" x14ac:dyDescent="0.25"/>
    <row r="70" ht="14.3" x14ac:dyDescent="0.25"/>
    <row r="71" ht="14.3" x14ac:dyDescent="0.25"/>
    <row r="72" ht="14.3" x14ac:dyDescent="0.25"/>
    <row r="73" ht="14.3" x14ac:dyDescent="0.25"/>
    <row r="74" ht="14.3" x14ac:dyDescent="0.25"/>
    <row r="75" ht="14.3" x14ac:dyDescent="0.25"/>
    <row r="76" ht="14.3" x14ac:dyDescent="0.25"/>
    <row r="77" ht="14.3" x14ac:dyDescent="0.25"/>
    <row r="78" ht="14.3" x14ac:dyDescent="0.25"/>
    <row r="79" ht="14.3" x14ac:dyDescent="0.25"/>
    <row r="80" ht="14.3" x14ac:dyDescent="0.25"/>
    <row r="81" ht="14.3" x14ac:dyDescent="0.25"/>
    <row r="82" ht="14.3" x14ac:dyDescent="0.25"/>
    <row r="83" ht="14.3" x14ac:dyDescent="0.25"/>
    <row r="84" ht="14.3" x14ac:dyDescent="0.25"/>
    <row r="85" ht="14.3" x14ac:dyDescent="0.25"/>
    <row r="86" ht="14.3" x14ac:dyDescent="0.25"/>
    <row r="87" ht="14.3" x14ac:dyDescent="0.25"/>
    <row r="88" ht="14.3" x14ac:dyDescent="0.25"/>
    <row r="89" ht="14.3" x14ac:dyDescent="0.25"/>
    <row r="90" ht="14.3" x14ac:dyDescent="0.25"/>
    <row r="91" ht="14.3" x14ac:dyDescent="0.25"/>
    <row r="92" ht="14.3" x14ac:dyDescent="0.25"/>
    <row r="93" ht="14.3" x14ac:dyDescent="0.25"/>
    <row r="94" ht="14.3" x14ac:dyDescent="0.25"/>
    <row r="95" ht="14.3" x14ac:dyDescent="0.25"/>
    <row r="96" ht="14.3" x14ac:dyDescent="0.25"/>
    <row r="97" ht="14.3" x14ac:dyDescent="0.25"/>
    <row r="98" ht="14.3" x14ac:dyDescent="0.25"/>
    <row r="99" ht="14.3" x14ac:dyDescent="0.25"/>
    <row r="100" ht="14.3" x14ac:dyDescent="0.25"/>
    <row r="101" ht="14.3" x14ac:dyDescent="0.25"/>
    <row r="102" ht="14.3" x14ac:dyDescent="0.25"/>
    <row r="103" ht="14.3" x14ac:dyDescent="0.25"/>
    <row r="104" ht="14.3" x14ac:dyDescent="0.25"/>
    <row r="105" ht="14.3" x14ac:dyDescent="0.25"/>
    <row r="106" ht="14.3" x14ac:dyDescent="0.25"/>
    <row r="107" ht="14.3" x14ac:dyDescent="0.25"/>
    <row r="108" ht="14.3" x14ac:dyDescent="0.25"/>
    <row r="109" ht="14.3" x14ac:dyDescent="0.25"/>
    <row r="110" ht="14.3" x14ac:dyDescent="0.25"/>
    <row r="111" ht="14.3" x14ac:dyDescent="0.25"/>
    <row r="112" ht="14.3" x14ac:dyDescent="0.25"/>
    <row r="113" ht="14.3" x14ac:dyDescent="0.25"/>
    <row r="114" ht="14.3" x14ac:dyDescent="0.25"/>
    <row r="115" ht="14.3" x14ac:dyDescent="0.25"/>
    <row r="116" ht="14.3" x14ac:dyDescent="0.25"/>
    <row r="117" ht="14.3" x14ac:dyDescent="0.25"/>
    <row r="118" ht="14.3" x14ac:dyDescent="0.25"/>
    <row r="119" ht="14.3" x14ac:dyDescent="0.25"/>
    <row r="120" ht="14.3" x14ac:dyDescent="0.25"/>
    <row r="121" ht="14.3" x14ac:dyDescent="0.25"/>
    <row r="122" ht="14.3" x14ac:dyDescent="0.25"/>
    <row r="123" ht="14.3" x14ac:dyDescent="0.25"/>
    <row r="124" ht="14.3" x14ac:dyDescent="0.25"/>
    <row r="125" ht="14.3" x14ac:dyDescent="0.25"/>
    <row r="126" ht="14.3" x14ac:dyDescent="0.25"/>
    <row r="127" ht="14.3" x14ac:dyDescent="0.25"/>
    <row r="128" ht="14.3" x14ac:dyDescent="0.25"/>
    <row r="129" ht="14.3" x14ac:dyDescent="0.25"/>
    <row r="130" ht="14.3" x14ac:dyDescent="0.25"/>
    <row r="131" ht="14.3" x14ac:dyDescent="0.25"/>
    <row r="132" ht="14.3" x14ac:dyDescent="0.25"/>
    <row r="133" ht="14.3" x14ac:dyDescent="0.25"/>
    <row r="134" ht="14.3" x14ac:dyDescent="0.25"/>
    <row r="135" ht="14.3" x14ac:dyDescent="0.25"/>
    <row r="136" ht="14.3" x14ac:dyDescent="0.25"/>
    <row r="137" ht="14.3" x14ac:dyDescent="0.25"/>
    <row r="138" ht="14.3" x14ac:dyDescent="0.25"/>
    <row r="139" ht="14.3" x14ac:dyDescent="0.25"/>
    <row r="140" ht="14.3" x14ac:dyDescent="0.25"/>
    <row r="141" ht="14.3" x14ac:dyDescent="0.25"/>
    <row r="142" ht="14.3" x14ac:dyDescent="0.25"/>
    <row r="143" ht="14.3" x14ac:dyDescent="0.25"/>
    <row r="144" ht="14.3" x14ac:dyDescent="0.25"/>
    <row r="145" ht="14.3" x14ac:dyDescent="0.25"/>
    <row r="146" ht="14.3" x14ac:dyDescent="0.25"/>
    <row r="147" ht="14.3" x14ac:dyDescent="0.25"/>
    <row r="148" ht="14.3" x14ac:dyDescent="0.25"/>
    <row r="149" ht="14.3" x14ac:dyDescent="0.25"/>
    <row r="150" ht="14.3" x14ac:dyDescent="0.25"/>
    <row r="151" ht="14.3" x14ac:dyDescent="0.25"/>
    <row r="152" ht="14.3" x14ac:dyDescent="0.25"/>
    <row r="153" ht="14.3" x14ac:dyDescent="0.25"/>
    <row r="154" ht="14.3" x14ac:dyDescent="0.25"/>
    <row r="155" ht="14.3" x14ac:dyDescent="0.25"/>
    <row r="156" ht="14.3" x14ac:dyDescent="0.25"/>
    <row r="157" ht="14.3" x14ac:dyDescent="0.25"/>
    <row r="158" ht="14.3" x14ac:dyDescent="0.25"/>
    <row r="159" ht="14.3" x14ac:dyDescent="0.25"/>
    <row r="160" ht="14.3" x14ac:dyDescent="0.25"/>
    <row r="161" ht="14.3" x14ac:dyDescent="0.25"/>
    <row r="162" ht="14.3" x14ac:dyDescent="0.25"/>
    <row r="163" ht="14.3" x14ac:dyDescent="0.25"/>
    <row r="164" ht="14.3" x14ac:dyDescent="0.25"/>
    <row r="165" ht="14.3" x14ac:dyDescent="0.25"/>
    <row r="166" ht="14.3" x14ac:dyDescent="0.25"/>
    <row r="167" ht="14.3" x14ac:dyDescent="0.25"/>
    <row r="168" ht="14.3" x14ac:dyDescent="0.25"/>
    <row r="169" ht="14.3" x14ac:dyDescent="0.25"/>
    <row r="170" ht="14.3" x14ac:dyDescent="0.25"/>
    <row r="171" ht="14.3" x14ac:dyDescent="0.25"/>
    <row r="172" ht="14.3" x14ac:dyDescent="0.25"/>
    <row r="173" ht="14.3" x14ac:dyDescent="0.25"/>
    <row r="174" ht="14.3" x14ac:dyDescent="0.25"/>
    <row r="175" ht="14.3" x14ac:dyDescent="0.25"/>
    <row r="176" ht="14.3" x14ac:dyDescent="0.25"/>
    <row r="177" ht="14.3" x14ac:dyDescent="0.25"/>
    <row r="178" ht="14.3" x14ac:dyDescent="0.25"/>
    <row r="179" ht="14.3" x14ac:dyDescent="0.25"/>
    <row r="180" ht="14.3" x14ac:dyDescent="0.25"/>
    <row r="181" ht="14.3" x14ac:dyDescent="0.25"/>
    <row r="182" ht="14.3" x14ac:dyDescent="0.25"/>
    <row r="183" ht="14.3" x14ac:dyDescent="0.25"/>
    <row r="184" ht="14.3" x14ac:dyDescent="0.25"/>
    <row r="185" ht="14.3" x14ac:dyDescent="0.25"/>
    <row r="186" ht="14.3" x14ac:dyDescent="0.25"/>
    <row r="187" ht="14.3" x14ac:dyDescent="0.25"/>
    <row r="188" ht="14.3" x14ac:dyDescent="0.25"/>
    <row r="189" ht="14.3" x14ac:dyDescent="0.25"/>
    <row r="190" ht="14.3" x14ac:dyDescent="0.25"/>
    <row r="191" ht="14.3" x14ac:dyDescent="0.25"/>
    <row r="192" ht="14.3" x14ac:dyDescent="0.25"/>
    <row r="193" ht="14.3" x14ac:dyDescent="0.25"/>
    <row r="194" ht="14.3" x14ac:dyDescent="0.25"/>
    <row r="195" ht="14.3" x14ac:dyDescent="0.25"/>
    <row r="196" ht="14.3" x14ac:dyDescent="0.25"/>
    <row r="197" ht="14.3" x14ac:dyDescent="0.25"/>
    <row r="198" ht="14.3" x14ac:dyDescent="0.25"/>
    <row r="199" ht="14.3" x14ac:dyDescent="0.25"/>
    <row r="200" ht="14.3" x14ac:dyDescent="0.25"/>
    <row r="201" ht="14.3" x14ac:dyDescent="0.25"/>
    <row r="202" ht="14.3" x14ac:dyDescent="0.25"/>
    <row r="203" ht="14.3" x14ac:dyDescent="0.25"/>
    <row r="204" ht="14.3" x14ac:dyDescent="0.25"/>
    <row r="205" ht="14.3" x14ac:dyDescent="0.25"/>
    <row r="206" ht="14.3" x14ac:dyDescent="0.25"/>
    <row r="207" ht="14.3" x14ac:dyDescent="0.25"/>
    <row r="208" ht="14.3" x14ac:dyDescent="0.25"/>
    <row r="209" ht="14.3" x14ac:dyDescent="0.25"/>
    <row r="210" ht="14.3" x14ac:dyDescent="0.25"/>
    <row r="211" ht="14.3" x14ac:dyDescent="0.25"/>
    <row r="212" ht="14.3" x14ac:dyDescent="0.25"/>
    <row r="213" ht="14.3" x14ac:dyDescent="0.25"/>
    <row r="214" ht="14.3" x14ac:dyDescent="0.25"/>
    <row r="215" ht="14.3" x14ac:dyDescent="0.25"/>
    <row r="216" ht="14.3" x14ac:dyDescent="0.25"/>
    <row r="217" ht="14.3" x14ac:dyDescent="0.25"/>
    <row r="218" ht="14.3" x14ac:dyDescent="0.25"/>
    <row r="219" ht="14.3" x14ac:dyDescent="0.25"/>
    <row r="220" ht="14.3" x14ac:dyDescent="0.25"/>
    <row r="221" ht="14.3" x14ac:dyDescent="0.25"/>
    <row r="222" ht="14.3" x14ac:dyDescent="0.25"/>
    <row r="223" ht="14.3" x14ac:dyDescent="0.25"/>
    <row r="224" ht="14.3" x14ac:dyDescent="0.25"/>
    <row r="225" ht="14.3" x14ac:dyDescent="0.25"/>
    <row r="226" ht="14.3" x14ac:dyDescent="0.25"/>
    <row r="227" ht="14.3" x14ac:dyDescent="0.25"/>
    <row r="228" ht="14.3" x14ac:dyDescent="0.25"/>
    <row r="229" ht="14.3" x14ac:dyDescent="0.25"/>
    <row r="230" ht="14.3" x14ac:dyDescent="0.25"/>
    <row r="231" ht="14.3" x14ac:dyDescent="0.25"/>
    <row r="232" ht="14.3" x14ac:dyDescent="0.25"/>
    <row r="233" ht="14.3" x14ac:dyDescent="0.25"/>
    <row r="234" ht="14.3" x14ac:dyDescent="0.25"/>
    <row r="235" ht="14.3" x14ac:dyDescent="0.25"/>
    <row r="236" ht="14.3" x14ac:dyDescent="0.25"/>
    <row r="237" ht="14.3" x14ac:dyDescent="0.25"/>
    <row r="238" ht="14.3" x14ac:dyDescent="0.25"/>
    <row r="239" ht="14.3" x14ac:dyDescent="0.25"/>
    <row r="240" ht="14.3" x14ac:dyDescent="0.25"/>
    <row r="241" ht="14.3" x14ac:dyDescent="0.25"/>
    <row r="242" ht="14.3" x14ac:dyDescent="0.25"/>
    <row r="243" ht="14.3" x14ac:dyDescent="0.25"/>
    <row r="244" ht="14.3" x14ac:dyDescent="0.25"/>
    <row r="245" ht="14.3" x14ac:dyDescent="0.25"/>
    <row r="246" ht="14.3" x14ac:dyDescent="0.25"/>
    <row r="247" ht="14.3" x14ac:dyDescent="0.25"/>
    <row r="248" ht="14.3" x14ac:dyDescent="0.25"/>
    <row r="249" ht="14.3" x14ac:dyDescent="0.25"/>
  </sheetData>
  <sheetProtection sheet="1" objects="1" autoFilter="0"/>
  <mergeCells count="5">
    <mergeCell ref="C2:F2"/>
    <mergeCell ref="G2:I2"/>
    <mergeCell ref="C4:I4"/>
    <mergeCell ref="J4:M4"/>
    <mergeCell ref="C8:M8"/>
  </mergeCells>
  <pageMargins left="0.19685039370078741" right="0.19685039370078741" top="0.19685039370078741" bottom="0.19685039370078741" header="0.19685039370078741" footer="0.19685039370078741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06"/>
  <sheetViews>
    <sheetView showGridLines="0" workbookViewId="0">
      <selection activeCell="G16" sqref="G16"/>
    </sheetView>
  </sheetViews>
  <sheetFormatPr defaultRowHeight="14.3" x14ac:dyDescent="0.25"/>
  <cols>
    <col min="1" max="1" width="33.375" bestFit="1" customWidth="1"/>
    <col min="2" max="2" width="18" bestFit="1" customWidth="1"/>
    <col min="3" max="3" width="21" bestFit="1" customWidth="1"/>
    <col min="4" max="4" width="25.875" bestFit="1" customWidth="1"/>
    <col min="5" max="5" width="19.375" customWidth="1"/>
    <col min="6" max="6" width="8.75" customWidth="1"/>
    <col min="7" max="7" width="23.375" customWidth="1"/>
    <col min="8" max="8" width="13.375" customWidth="1"/>
    <col min="9" max="9" width="6.125" customWidth="1"/>
    <col min="10" max="10" width="19.75" bestFit="1" customWidth="1"/>
    <col min="11" max="11" width="24" bestFit="1" customWidth="1"/>
    <col min="12" max="12" width="5" bestFit="1" customWidth="1"/>
    <col min="13" max="13" width="18" bestFit="1" customWidth="1"/>
    <col min="14" max="14" width="10.5" bestFit="1" customWidth="1"/>
    <col min="15" max="15" width="11.25" bestFit="1" customWidth="1"/>
    <col min="16" max="16" width="13.625" bestFit="1" customWidth="1"/>
    <col min="17" max="17" width="20.125" bestFit="1" customWidth="1"/>
    <col min="18" max="18" width="15" bestFit="1" customWidth="1"/>
    <col min="19" max="19" width="14.75" bestFit="1" customWidth="1"/>
    <col min="20" max="20" width="32.375" bestFit="1" customWidth="1"/>
    <col min="21" max="21" width="15" bestFit="1" customWidth="1"/>
  </cols>
  <sheetData>
    <row r="1" spans="1:21" x14ac:dyDescent="0.25">
      <c r="A1" t="s">
        <v>250</v>
      </c>
      <c r="B1" t="s">
        <v>251</v>
      </c>
      <c r="C1" t="s">
        <v>252</v>
      </c>
      <c r="D1" t="s">
        <v>253</v>
      </c>
      <c r="E1" t="s">
        <v>254</v>
      </c>
      <c r="G1" s="5" t="s">
        <v>255</v>
      </c>
      <c r="H1" s="5" t="s">
        <v>5</v>
      </c>
      <c r="J1" s="5" t="s">
        <v>256</v>
      </c>
      <c r="K1" s="5" t="s">
        <v>257</v>
      </c>
      <c r="L1" s="8"/>
      <c r="M1" s="1" t="s">
        <v>258</v>
      </c>
      <c r="N1" t="s">
        <v>259</v>
      </c>
      <c r="Q1" s="26" t="s">
        <v>267</v>
      </c>
      <c r="R1">
        <f>SUM(_xlfn.ANCHORARRAY(R5:R5))-COUNTIF(B:B,P2)</f>
        <v>0</v>
      </c>
      <c r="T1" s="1" t="s">
        <v>258</v>
      </c>
      <c r="U1" t="s">
        <v>262</v>
      </c>
    </row>
    <row r="2" spans="1:21" x14ac:dyDescent="0.25">
      <c r="A2" t="s">
        <v>260</v>
      </c>
      <c r="B2" t="s">
        <v>16</v>
      </c>
      <c r="C2" t="s">
        <v>15</v>
      </c>
      <c r="D2" t="s">
        <v>68</v>
      </c>
      <c r="E2">
        <v>597481</v>
      </c>
      <c r="G2" t="str" cm="1">
        <f t="array" ref="G2:G7">_xlfn._xlws.SORT(_xlfn.UNIQUE(_xlfn._xlws.FILTER(Data1[Kraj],Data1[Kraj]&lt;&gt;"")))</f>
        <v>Jihočeský kraj</v>
      </c>
      <c r="H2">
        <f t="shared" ref="H2:H8" si="0">+COUNTIF(B:B,G2)</f>
        <v>1</v>
      </c>
      <c r="J2" t="str" cm="1">
        <f t="array" ref="J2">_xlfn._xlws.SORT(_xlfn.TRIMRANGE(_xlfn._xlws.FILTER(Data1[Obec], 'Přehled žádostí'!C11=Data1[Kraj], "nejdříve zvolte kraj")))</f>
        <v>nejdříve zvolte kraj</v>
      </c>
      <c r="K2" t="str" cm="1">
        <f t="array" ref="K2">_xlfn._xlws.SORT(_xlfn.TRIMRANGE(_xlfn._xlws.FILTER(Data1[Část obce],('Přehled žádostí'!C11=Data1[Kraj])*('Přehled žádostí'!C14=Data1[Obec]), "nejdříve zvolte kraj a obec")))</f>
        <v>nejdříve zvolte kraj a obec</v>
      </c>
      <c r="M2" s="2" t="s">
        <v>12</v>
      </c>
      <c r="N2">
        <v>1</v>
      </c>
      <c r="P2" t="s">
        <v>239</v>
      </c>
      <c r="Q2" s="26" t="s">
        <v>268</v>
      </c>
      <c r="R2">
        <f>SUM(_xlfn.ANCHORARRAY(R5:R5))</f>
        <v>12</v>
      </c>
      <c r="T2" s="2" t="s">
        <v>16</v>
      </c>
      <c r="U2">
        <v>1044</v>
      </c>
    </row>
    <row r="3" spans="1:21" x14ac:dyDescent="0.25">
      <c r="A3" t="s">
        <v>260</v>
      </c>
      <c r="B3" t="s">
        <v>16</v>
      </c>
      <c r="C3" t="s">
        <v>15</v>
      </c>
      <c r="D3" t="s">
        <v>67</v>
      </c>
      <c r="E3">
        <v>597481</v>
      </c>
      <c r="G3" t="str">
        <v>Královéhradecký kraj</v>
      </c>
      <c r="H3">
        <f t="shared" si="0"/>
        <v>1</v>
      </c>
      <c r="M3" s="2" t="s">
        <v>16</v>
      </c>
      <c r="N3">
        <v>1112</v>
      </c>
      <c r="T3" s="3" t="s">
        <v>17</v>
      </c>
      <c r="U3">
        <v>1</v>
      </c>
    </row>
    <row r="4" spans="1:21" ht="14.95" thickBot="1" x14ac:dyDescent="0.3">
      <c r="A4" t="s">
        <v>264</v>
      </c>
      <c r="B4" t="s">
        <v>16</v>
      </c>
      <c r="C4" t="s">
        <v>15</v>
      </c>
      <c r="D4" t="s">
        <v>67</v>
      </c>
      <c r="E4">
        <v>597481</v>
      </c>
      <c r="G4" t="str">
        <v>Moravskoslezský kraj</v>
      </c>
      <c r="H4">
        <f t="shared" si="0"/>
        <v>1112</v>
      </c>
      <c r="M4" s="2" t="s">
        <v>162</v>
      </c>
      <c r="N4">
        <v>678</v>
      </c>
      <c r="P4" s="22" t="s">
        <v>252</v>
      </c>
      <c r="Q4" s="23" t="s">
        <v>254</v>
      </c>
      <c r="R4" s="23" t="s">
        <v>269</v>
      </c>
      <c r="T4" s="4">
        <v>598925</v>
      </c>
      <c r="U4">
        <v>1</v>
      </c>
    </row>
    <row r="5" spans="1:21" ht="14.95" thickTop="1" x14ac:dyDescent="0.25">
      <c r="A5" t="s">
        <v>260</v>
      </c>
      <c r="B5" t="s">
        <v>16</v>
      </c>
      <c r="C5" t="s">
        <v>15</v>
      </c>
      <c r="D5" t="s">
        <v>67</v>
      </c>
      <c r="E5">
        <v>597481</v>
      </c>
      <c r="G5" t="str">
        <v>Olomoucký kraj</v>
      </c>
      <c r="H5">
        <f t="shared" si="0"/>
        <v>678</v>
      </c>
      <c r="M5" s="2" t="s">
        <v>236</v>
      </c>
      <c r="N5">
        <v>1</v>
      </c>
      <c r="P5" t="str" cm="1">
        <f t="array" ref="P5:P8">+_xlfn._xlws.SORT(_xlfn.UNIQUE(_xlfn._xlws.FILTER(Data1[Obec],Data1[Kraj]=P2,"Žádná obec")))</f>
        <v>Holešov</v>
      </c>
      <c r="Q5" cm="1">
        <f t="array" ref="Q5:Q8">+_xlfn._xlws.SORT(_xlfn.UNIQUE(_xlfn._xlws.FILTER(Data1[Kód obce (LAU2)],Data1[Kraj]=P2,"Žádná obec")))</f>
        <v>585505</v>
      </c>
      <c r="R5" s="25" cm="1">
        <f t="array" ref="R5:R8">COUNTIFS(Data1[Obec],_xlfn.ANCHORARRAY( P5), Data1[Kraj], P2)</f>
        <v>1</v>
      </c>
      <c r="T5" s="24" t="s">
        <v>18</v>
      </c>
      <c r="U5">
        <v>1</v>
      </c>
    </row>
    <row r="6" spans="1:21" x14ac:dyDescent="0.25">
      <c r="A6" t="s">
        <v>260</v>
      </c>
      <c r="B6" t="s">
        <v>16</v>
      </c>
      <c r="C6" t="s">
        <v>15</v>
      </c>
      <c r="D6" t="s">
        <v>67</v>
      </c>
      <c r="E6">
        <v>597481</v>
      </c>
      <c r="G6" t="str">
        <v>Pardubický kraj</v>
      </c>
      <c r="H6">
        <f t="shared" si="0"/>
        <v>1</v>
      </c>
      <c r="M6" s="2" t="s">
        <v>239</v>
      </c>
      <c r="N6">
        <v>12</v>
      </c>
      <c r="P6" t="str">
        <v>Mysločovice</v>
      </c>
      <c r="Q6" s="25">
        <v>585726</v>
      </c>
      <c r="R6">
        <v>6</v>
      </c>
      <c r="T6" s="3" t="s">
        <v>19</v>
      </c>
      <c r="U6">
        <v>6</v>
      </c>
    </row>
    <row r="7" spans="1:21" x14ac:dyDescent="0.25">
      <c r="A7" t="s">
        <v>260</v>
      </c>
      <c r="B7" t="s">
        <v>16</v>
      </c>
      <c r="C7" t="s">
        <v>15</v>
      </c>
      <c r="D7" t="s">
        <v>67</v>
      </c>
      <c r="E7">
        <v>597481</v>
      </c>
      <c r="G7" t="str">
        <v>Zlínský kraj</v>
      </c>
      <c r="H7">
        <f t="shared" si="0"/>
        <v>12</v>
      </c>
      <c r="M7" s="2" t="s">
        <v>274</v>
      </c>
      <c r="N7">
        <v>1</v>
      </c>
      <c r="P7" t="str">
        <v>Sazovice</v>
      </c>
      <c r="Q7">
        <v>588458</v>
      </c>
      <c r="R7">
        <v>4</v>
      </c>
      <c r="T7" s="4">
        <v>599247</v>
      </c>
      <c r="U7">
        <v>6</v>
      </c>
    </row>
    <row r="8" spans="1:21" x14ac:dyDescent="0.25">
      <c r="A8" t="s">
        <v>260</v>
      </c>
      <c r="B8" t="s">
        <v>16</v>
      </c>
      <c r="C8" t="s">
        <v>15</v>
      </c>
      <c r="D8" t="s">
        <v>67</v>
      </c>
      <c r="E8">
        <v>597481</v>
      </c>
      <c r="G8" s="2"/>
      <c r="H8">
        <f t="shared" si="0"/>
        <v>0</v>
      </c>
      <c r="M8" s="2" t="s">
        <v>248</v>
      </c>
      <c r="N8">
        <v>1805</v>
      </c>
      <c r="P8" t="str">
        <v>Zahnašovice</v>
      </c>
      <c r="Q8">
        <v>589152</v>
      </c>
      <c r="R8">
        <v>1</v>
      </c>
      <c r="T8" s="24" t="s">
        <v>20</v>
      </c>
      <c r="U8">
        <v>2</v>
      </c>
    </row>
    <row r="9" spans="1:21" x14ac:dyDescent="0.25">
      <c r="A9" t="s">
        <v>265</v>
      </c>
      <c r="B9" t="s">
        <v>16</v>
      </c>
      <c r="C9" t="s">
        <v>15</v>
      </c>
      <c r="D9" t="s">
        <v>67</v>
      </c>
      <c r="E9">
        <v>597481</v>
      </c>
      <c r="T9" s="24" t="s">
        <v>21</v>
      </c>
      <c r="U9">
        <v>2</v>
      </c>
    </row>
    <row r="10" spans="1:21" x14ac:dyDescent="0.25">
      <c r="A10" t="s">
        <v>261</v>
      </c>
      <c r="B10" t="s">
        <v>16</v>
      </c>
      <c r="C10" t="s">
        <v>15</v>
      </c>
      <c r="D10" t="s">
        <v>67</v>
      </c>
      <c r="E10">
        <v>597481</v>
      </c>
      <c r="T10" s="24" t="s">
        <v>22</v>
      </c>
      <c r="U10">
        <v>2</v>
      </c>
    </row>
    <row r="11" spans="1:21" x14ac:dyDescent="0.25">
      <c r="A11" t="s">
        <v>260</v>
      </c>
      <c r="B11" t="s">
        <v>16</v>
      </c>
      <c r="C11" t="s">
        <v>15</v>
      </c>
      <c r="D11" t="s">
        <v>67</v>
      </c>
      <c r="E11">
        <v>597481</v>
      </c>
      <c r="T11" s="3" t="s">
        <v>23</v>
      </c>
      <c r="U11">
        <v>114</v>
      </c>
    </row>
    <row r="12" spans="1:21" x14ac:dyDescent="0.25">
      <c r="A12" t="s">
        <v>261</v>
      </c>
      <c r="B12" t="s">
        <v>16</v>
      </c>
      <c r="C12" t="s">
        <v>15</v>
      </c>
      <c r="D12" t="s">
        <v>67</v>
      </c>
      <c r="E12">
        <v>597481</v>
      </c>
      <c r="T12" s="4">
        <v>599051</v>
      </c>
      <c r="U12">
        <v>114</v>
      </c>
    </row>
    <row r="13" spans="1:21" x14ac:dyDescent="0.25">
      <c r="A13" t="s">
        <v>260</v>
      </c>
      <c r="B13" t="s">
        <v>16</v>
      </c>
      <c r="C13" t="s">
        <v>15</v>
      </c>
      <c r="D13" t="s">
        <v>67</v>
      </c>
      <c r="E13">
        <v>597481</v>
      </c>
      <c r="T13" s="24" t="s">
        <v>24</v>
      </c>
      <c r="U13">
        <v>4</v>
      </c>
    </row>
    <row r="14" spans="1:21" x14ac:dyDescent="0.25">
      <c r="A14" t="s">
        <v>260</v>
      </c>
      <c r="B14" t="s">
        <v>16</v>
      </c>
      <c r="C14" t="s">
        <v>15</v>
      </c>
      <c r="D14" t="s">
        <v>67</v>
      </c>
      <c r="E14">
        <v>597481</v>
      </c>
      <c r="T14" s="24" t="s">
        <v>25</v>
      </c>
      <c r="U14">
        <v>54</v>
      </c>
    </row>
    <row r="15" spans="1:21" x14ac:dyDescent="0.25">
      <c r="A15" t="s">
        <v>260</v>
      </c>
      <c r="B15" t="s">
        <v>16</v>
      </c>
      <c r="C15" t="s">
        <v>15</v>
      </c>
      <c r="D15" t="s">
        <v>67</v>
      </c>
      <c r="E15">
        <v>597481</v>
      </c>
      <c r="T15" s="24" t="s">
        <v>26</v>
      </c>
      <c r="U15">
        <v>27</v>
      </c>
    </row>
    <row r="16" spans="1:21" x14ac:dyDescent="0.25">
      <c r="A16" t="s">
        <v>260</v>
      </c>
      <c r="B16" t="s">
        <v>16</v>
      </c>
      <c r="C16" t="s">
        <v>15</v>
      </c>
      <c r="D16" t="s">
        <v>67</v>
      </c>
      <c r="E16">
        <v>597481</v>
      </c>
      <c r="T16" s="24" t="s">
        <v>27</v>
      </c>
      <c r="U16">
        <v>5</v>
      </c>
    </row>
    <row r="17" spans="1:21" x14ac:dyDescent="0.25">
      <c r="A17" t="s">
        <v>260</v>
      </c>
      <c r="B17" t="s">
        <v>16</v>
      </c>
      <c r="C17" t="s">
        <v>15</v>
      </c>
      <c r="D17" t="s">
        <v>67</v>
      </c>
      <c r="E17">
        <v>597481</v>
      </c>
      <c r="T17" s="24" t="s">
        <v>28</v>
      </c>
      <c r="U17">
        <v>23</v>
      </c>
    </row>
    <row r="18" spans="1:21" x14ac:dyDescent="0.25">
      <c r="A18" t="s">
        <v>261</v>
      </c>
      <c r="B18" t="s">
        <v>16</v>
      </c>
      <c r="C18" t="s">
        <v>15</v>
      </c>
      <c r="D18" t="s">
        <v>67</v>
      </c>
      <c r="E18">
        <v>597481</v>
      </c>
      <c r="T18" s="24" t="s">
        <v>29</v>
      </c>
      <c r="U18">
        <v>1</v>
      </c>
    </row>
    <row r="19" spans="1:21" x14ac:dyDescent="0.25">
      <c r="A19" t="s">
        <v>261</v>
      </c>
      <c r="B19" t="s">
        <v>16</v>
      </c>
      <c r="C19" t="s">
        <v>15</v>
      </c>
      <c r="D19" t="s">
        <v>67</v>
      </c>
      <c r="E19">
        <v>597481</v>
      </c>
      <c r="T19" s="3" t="s">
        <v>30</v>
      </c>
      <c r="U19">
        <v>3</v>
      </c>
    </row>
    <row r="20" spans="1:21" x14ac:dyDescent="0.25">
      <c r="A20" t="s">
        <v>260</v>
      </c>
      <c r="B20" t="s">
        <v>16</v>
      </c>
      <c r="C20" t="s">
        <v>15</v>
      </c>
      <c r="D20" t="s">
        <v>67</v>
      </c>
      <c r="E20">
        <v>597481</v>
      </c>
      <c r="T20" s="4">
        <v>597201</v>
      </c>
      <c r="U20">
        <v>3</v>
      </c>
    </row>
    <row r="21" spans="1:21" x14ac:dyDescent="0.25">
      <c r="A21" t="s">
        <v>261</v>
      </c>
      <c r="B21" t="s">
        <v>16</v>
      </c>
      <c r="C21" t="s">
        <v>15</v>
      </c>
      <c r="D21" t="s">
        <v>67</v>
      </c>
      <c r="E21">
        <v>597481</v>
      </c>
      <c r="T21" s="24" t="s">
        <v>31</v>
      </c>
      <c r="U21">
        <v>3</v>
      </c>
    </row>
    <row r="22" spans="1:21" x14ac:dyDescent="0.25">
      <c r="A22" t="s">
        <v>263</v>
      </c>
      <c r="B22" t="s">
        <v>16</v>
      </c>
      <c r="C22" t="s">
        <v>15</v>
      </c>
      <c r="D22" t="s">
        <v>67</v>
      </c>
      <c r="E22">
        <v>597481</v>
      </c>
      <c r="T22" s="3" t="s">
        <v>32</v>
      </c>
      <c r="U22">
        <v>65</v>
      </c>
    </row>
    <row r="23" spans="1:21" x14ac:dyDescent="0.25">
      <c r="A23" t="s">
        <v>264</v>
      </c>
      <c r="B23" t="s">
        <v>16</v>
      </c>
      <c r="C23" t="s">
        <v>15</v>
      </c>
      <c r="D23" t="s">
        <v>67</v>
      </c>
      <c r="E23">
        <v>597481</v>
      </c>
      <c r="T23" s="4">
        <v>597210</v>
      </c>
      <c r="U23">
        <v>65</v>
      </c>
    </row>
    <row r="24" spans="1:21" x14ac:dyDescent="0.25">
      <c r="A24" t="s">
        <v>260</v>
      </c>
      <c r="B24" t="s">
        <v>16</v>
      </c>
      <c r="C24" t="s">
        <v>15</v>
      </c>
      <c r="D24" t="s">
        <v>67</v>
      </c>
      <c r="E24">
        <v>597481</v>
      </c>
      <c r="T24" s="24" t="s">
        <v>33</v>
      </c>
      <c r="U24">
        <v>57</v>
      </c>
    </row>
    <row r="25" spans="1:21" x14ac:dyDescent="0.25">
      <c r="A25" t="s">
        <v>261</v>
      </c>
      <c r="B25" t="s">
        <v>16</v>
      </c>
      <c r="C25" t="s">
        <v>15</v>
      </c>
      <c r="D25" t="s">
        <v>67</v>
      </c>
      <c r="E25">
        <v>597481</v>
      </c>
      <c r="T25" s="24" t="s">
        <v>34</v>
      </c>
      <c r="U25">
        <v>8</v>
      </c>
    </row>
    <row r="26" spans="1:21" x14ac:dyDescent="0.25">
      <c r="A26" t="s">
        <v>260</v>
      </c>
      <c r="B26" t="s">
        <v>16</v>
      </c>
      <c r="C26" t="s">
        <v>15</v>
      </c>
      <c r="D26" t="s">
        <v>67</v>
      </c>
      <c r="E26">
        <v>597481</v>
      </c>
      <c r="T26" s="3" t="s">
        <v>35</v>
      </c>
      <c r="U26">
        <v>4</v>
      </c>
    </row>
    <row r="27" spans="1:21" x14ac:dyDescent="0.25">
      <c r="A27" t="s">
        <v>261</v>
      </c>
      <c r="B27" t="s">
        <v>16</v>
      </c>
      <c r="C27" t="s">
        <v>15</v>
      </c>
      <c r="D27" t="s">
        <v>67</v>
      </c>
      <c r="E27">
        <v>597481</v>
      </c>
      <c r="T27" s="4">
        <v>556858</v>
      </c>
      <c r="U27">
        <v>4</v>
      </c>
    </row>
    <row r="28" spans="1:21" x14ac:dyDescent="0.25">
      <c r="A28" t="s">
        <v>260</v>
      </c>
      <c r="B28" t="s">
        <v>16</v>
      </c>
      <c r="C28" t="s">
        <v>15</v>
      </c>
      <c r="D28" t="s">
        <v>67</v>
      </c>
      <c r="E28">
        <v>597481</v>
      </c>
      <c r="T28" s="24" t="s">
        <v>36</v>
      </c>
      <c r="U28">
        <v>4</v>
      </c>
    </row>
    <row r="29" spans="1:21" x14ac:dyDescent="0.25">
      <c r="A29" t="s">
        <v>260</v>
      </c>
      <c r="B29" t="s">
        <v>16</v>
      </c>
      <c r="C29" t="s">
        <v>15</v>
      </c>
      <c r="D29" t="s">
        <v>67</v>
      </c>
      <c r="E29">
        <v>597481</v>
      </c>
      <c r="T29" s="3" t="s">
        <v>37</v>
      </c>
      <c r="U29">
        <v>1</v>
      </c>
    </row>
    <row r="30" spans="1:21" x14ac:dyDescent="0.25">
      <c r="A30" t="s">
        <v>261</v>
      </c>
      <c r="B30" t="s">
        <v>16</v>
      </c>
      <c r="C30" t="s">
        <v>15</v>
      </c>
      <c r="D30" t="s">
        <v>67</v>
      </c>
      <c r="E30">
        <v>597481</v>
      </c>
      <c r="T30" s="4">
        <v>506320</v>
      </c>
      <c r="U30">
        <v>1</v>
      </c>
    </row>
    <row r="31" spans="1:21" x14ac:dyDescent="0.25">
      <c r="A31" t="s">
        <v>261</v>
      </c>
      <c r="B31" t="s">
        <v>16</v>
      </c>
      <c r="C31" t="s">
        <v>15</v>
      </c>
      <c r="D31" t="s">
        <v>67</v>
      </c>
      <c r="E31">
        <v>597481</v>
      </c>
      <c r="T31" s="24" t="s">
        <v>38</v>
      </c>
      <c r="U31">
        <v>1</v>
      </c>
    </row>
    <row r="32" spans="1:21" x14ac:dyDescent="0.25">
      <c r="A32" t="s">
        <v>261</v>
      </c>
      <c r="B32" t="s">
        <v>16</v>
      </c>
      <c r="C32" t="s">
        <v>15</v>
      </c>
      <c r="D32" t="s">
        <v>67</v>
      </c>
      <c r="E32">
        <v>597481</v>
      </c>
      <c r="T32" s="3" t="s">
        <v>160</v>
      </c>
      <c r="U32">
        <v>1</v>
      </c>
    </row>
    <row r="33" spans="1:21" x14ac:dyDescent="0.25">
      <c r="A33" t="s">
        <v>261</v>
      </c>
      <c r="B33" t="s">
        <v>16</v>
      </c>
      <c r="C33" t="s">
        <v>15</v>
      </c>
      <c r="D33" t="s">
        <v>67</v>
      </c>
      <c r="E33">
        <v>597481</v>
      </c>
      <c r="T33" s="4">
        <v>597180</v>
      </c>
      <c r="U33">
        <v>1</v>
      </c>
    </row>
    <row r="34" spans="1:21" x14ac:dyDescent="0.25">
      <c r="A34" t="s">
        <v>265</v>
      </c>
      <c r="B34" t="s">
        <v>16</v>
      </c>
      <c r="C34" t="s">
        <v>15</v>
      </c>
      <c r="D34" t="s">
        <v>67</v>
      </c>
      <c r="E34">
        <v>597481</v>
      </c>
      <c r="T34" s="24" t="s">
        <v>161</v>
      </c>
      <c r="U34">
        <v>1</v>
      </c>
    </row>
    <row r="35" spans="1:21" x14ac:dyDescent="0.25">
      <c r="A35" t="s">
        <v>261</v>
      </c>
      <c r="B35" t="s">
        <v>16</v>
      </c>
      <c r="C35" t="s">
        <v>15</v>
      </c>
      <c r="D35" t="s">
        <v>67</v>
      </c>
      <c r="E35">
        <v>597481</v>
      </c>
      <c r="T35" s="3" t="s">
        <v>39</v>
      </c>
      <c r="U35">
        <v>7</v>
      </c>
    </row>
    <row r="36" spans="1:21" x14ac:dyDescent="0.25">
      <c r="A36" t="s">
        <v>261</v>
      </c>
      <c r="B36" t="s">
        <v>16</v>
      </c>
      <c r="C36" t="s">
        <v>15</v>
      </c>
      <c r="D36" t="s">
        <v>67</v>
      </c>
      <c r="E36">
        <v>597481</v>
      </c>
      <c r="T36" s="4">
        <v>598933</v>
      </c>
      <c r="U36">
        <v>7</v>
      </c>
    </row>
    <row r="37" spans="1:21" x14ac:dyDescent="0.25">
      <c r="A37" t="s">
        <v>261</v>
      </c>
      <c r="B37" t="s">
        <v>16</v>
      </c>
      <c r="C37" t="s">
        <v>15</v>
      </c>
      <c r="D37" t="s">
        <v>67</v>
      </c>
      <c r="E37">
        <v>597481</v>
      </c>
      <c r="T37" s="24" t="s">
        <v>40</v>
      </c>
      <c r="U37">
        <v>7</v>
      </c>
    </row>
    <row r="38" spans="1:21" x14ac:dyDescent="0.25">
      <c r="A38" t="s">
        <v>261</v>
      </c>
      <c r="B38" t="s">
        <v>16</v>
      </c>
      <c r="C38" t="s">
        <v>15</v>
      </c>
      <c r="D38" t="s">
        <v>67</v>
      </c>
      <c r="E38">
        <v>597481</v>
      </c>
      <c r="T38" s="3" t="s">
        <v>41</v>
      </c>
      <c r="U38">
        <v>1</v>
      </c>
    </row>
    <row r="39" spans="1:21" x14ac:dyDescent="0.25">
      <c r="A39" t="s">
        <v>261</v>
      </c>
      <c r="B39" t="s">
        <v>16</v>
      </c>
      <c r="C39" t="s">
        <v>15</v>
      </c>
      <c r="D39" t="s">
        <v>67</v>
      </c>
      <c r="E39">
        <v>597481</v>
      </c>
      <c r="T39" s="4">
        <v>598941</v>
      </c>
      <c r="U39">
        <v>1</v>
      </c>
    </row>
    <row r="40" spans="1:21" x14ac:dyDescent="0.25">
      <c r="A40" t="s">
        <v>265</v>
      </c>
      <c r="B40" t="s">
        <v>16</v>
      </c>
      <c r="C40" t="s">
        <v>15</v>
      </c>
      <c r="D40" t="s">
        <v>67</v>
      </c>
      <c r="E40">
        <v>597481</v>
      </c>
      <c r="T40" s="24" t="s">
        <v>42</v>
      </c>
      <c r="U40">
        <v>1</v>
      </c>
    </row>
    <row r="41" spans="1:21" x14ac:dyDescent="0.25">
      <c r="A41" t="s">
        <v>261</v>
      </c>
      <c r="B41" t="s">
        <v>16</v>
      </c>
      <c r="C41" t="s">
        <v>15</v>
      </c>
      <c r="D41" t="s">
        <v>67</v>
      </c>
      <c r="E41">
        <v>597481</v>
      </c>
      <c r="T41" s="3" t="s">
        <v>43</v>
      </c>
      <c r="U41">
        <v>1</v>
      </c>
    </row>
    <row r="42" spans="1:21" x14ac:dyDescent="0.25">
      <c r="A42" t="s">
        <v>261</v>
      </c>
      <c r="B42" t="s">
        <v>16</v>
      </c>
      <c r="C42" t="s">
        <v>15</v>
      </c>
      <c r="D42" t="s">
        <v>67</v>
      </c>
      <c r="E42">
        <v>597481</v>
      </c>
      <c r="T42" s="4">
        <v>551708</v>
      </c>
      <c r="U42">
        <v>1</v>
      </c>
    </row>
    <row r="43" spans="1:21" x14ac:dyDescent="0.25">
      <c r="A43" t="s">
        <v>261</v>
      </c>
      <c r="B43" t="s">
        <v>16</v>
      </c>
      <c r="C43" t="s">
        <v>15</v>
      </c>
      <c r="D43" t="s">
        <v>67</v>
      </c>
      <c r="E43">
        <v>597481</v>
      </c>
      <c r="T43" s="24" t="s">
        <v>44</v>
      </c>
      <c r="U43">
        <v>1</v>
      </c>
    </row>
    <row r="44" spans="1:21" x14ac:dyDescent="0.25">
      <c r="A44" t="s">
        <v>261</v>
      </c>
      <c r="B44" t="s">
        <v>16</v>
      </c>
      <c r="C44" t="s">
        <v>15</v>
      </c>
      <c r="D44" t="s">
        <v>67</v>
      </c>
      <c r="E44">
        <v>597481</v>
      </c>
      <c r="T44" s="3" t="s">
        <v>45</v>
      </c>
      <c r="U44">
        <v>1</v>
      </c>
    </row>
    <row r="45" spans="1:21" x14ac:dyDescent="0.25">
      <c r="A45" t="s">
        <v>264</v>
      </c>
      <c r="B45" t="s">
        <v>16</v>
      </c>
      <c r="C45" t="s">
        <v>15</v>
      </c>
      <c r="D45" t="s">
        <v>67</v>
      </c>
      <c r="E45">
        <v>597481</v>
      </c>
      <c r="T45" s="4">
        <v>569895</v>
      </c>
      <c r="U45">
        <v>1</v>
      </c>
    </row>
    <row r="46" spans="1:21" x14ac:dyDescent="0.25">
      <c r="A46" t="s">
        <v>265</v>
      </c>
      <c r="B46" t="s">
        <v>16</v>
      </c>
      <c r="C46" t="s">
        <v>15</v>
      </c>
      <c r="D46" t="s">
        <v>67</v>
      </c>
      <c r="E46">
        <v>597481</v>
      </c>
      <c r="T46" s="24" t="s">
        <v>46</v>
      </c>
      <c r="U46">
        <v>1</v>
      </c>
    </row>
    <row r="47" spans="1:21" x14ac:dyDescent="0.25">
      <c r="A47" t="s">
        <v>265</v>
      </c>
      <c r="B47" t="s">
        <v>16</v>
      </c>
      <c r="C47" t="s">
        <v>15</v>
      </c>
      <c r="D47" t="s">
        <v>67</v>
      </c>
      <c r="E47">
        <v>597481</v>
      </c>
      <c r="T47" s="3" t="s">
        <v>47</v>
      </c>
      <c r="U47">
        <v>1</v>
      </c>
    </row>
    <row r="48" spans="1:21" x14ac:dyDescent="0.25">
      <c r="A48" t="s">
        <v>265</v>
      </c>
      <c r="B48" t="s">
        <v>16</v>
      </c>
      <c r="C48" t="s">
        <v>15</v>
      </c>
      <c r="D48" t="s">
        <v>68</v>
      </c>
      <c r="E48">
        <v>597481</v>
      </c>
      <c r="T48" s="4">
        <v>506702</v>
      </c>
      <c r="U48">
        <v>1</v>
      </c>
    </row>
    <row r="49" spans="1:21" x14ac:dyDescent="0.25">
      <c r="A49" t="s">
        <v>265</v>
      </c>
      <c r="B49" t="s">
        <v>16</v>
      </c>
      <c r="C49" t="s">
        <v>15</v>
      </c>
      <c r="D49" t="s">
        <v>67</v>
      </c>
      <c r="E49">
        <v>597481</v>
      </c>
      <c r="T49" s="24" t="s">
        <v>48</v>
      </c>
      <c r="U49">
        <v>1</v>
      </c>
    </row>
    <row r="50" spans="1:21" x14ac:dyDescent="0.25">
      <c r="A50" t="s">
        <v>260</v>
      </c>
      <c r="B50" t="s">
        <v>16</v>
      </c>
      <c r="C50" t="s">
        <v>23</v>
      </c>
      <c r="D50" t="s">
        <v>25</v>
      </c>
      <c r="E50">
        <v>599051</v>
      </c>
      <c r="T50" s="3" t="s">
        <v>49</v>
      </c>
      <c r="U50">
        <v>3</v>
      </c>
    </row>
    <row r="51" spans="1:21" x14ac:dyDescent="0.25">
      <c r="A51" t="s">
        <v>260</v>
      </c>
      <c r="B51" t="s">
        <v>16</v>
      </c>
      <c r="C51" t="s">
        <v>23</v>
      </c>
      <c r="D51" t="s">
        <v>24</v>
      </c>
      <c r="E51">
        <v>599051</v>
      </c>
      <c r="T51" s="4">
        <v>598003</v>
      </c>
      <c r="U51">
        <v>3</v>
      </c>
    </row>
    <row r="52" spans="1:21" x14ac:dyDescent="0.25">
      <c r="A52" t="s">
        <v>260</v>
      </c>
      <c r="B52" t="s">
        <v>16</v>
      </c>
      <c r="C52" t="s">
        <v>23</v>
      </c>
      <c r="D52" t="s">
        <v>28</v>
      </c>
      <c r="E52">
        <v>599051</v>
      </c>
      <c r="T52" s="24" t="s">
        <v>50</v>
      </c>
      <c r="U52">
        <v>3</v>
      </c>
    </row>
    <row r="53" spans="1:21" x14ac:dyDescent="0.25">
      <c r="A53" t="s">
        <v>260</v>
      </c>
      <c r="B53" t="s">
        <v>16</v>
      </c>
      <c r="C53" t="s">
        <v>23</v>
      </c>
      <c r="D53" t="s">
        <v>28</v>
      </c>
      <c r="E53">
        <v>599051</v>
      </c>
      <c r="T53" s="3" t="s">
        <v>51</v>
      </c>
      <c r="U53">
        <v>1</v>
      </c>
    </row>
    <row r="54" spans="1:21" x14ac:dyDescent="0.25">
      <c r="A54" t="s">
        <v>260</v>
      </c>
      <c r="B54" t="s">
        <v>16</v>
      </c>
      <c r="C54" t="s">
        <v>23</v>
      </c>
      <c r="D54" t="s">
        <v>26</v>
      </c>
      <c r="E54">
        <v>599051</v>
      </c>
      <c r="T54" s="4">
        <v>599352</v>
      </c>
      <c r="U54">
        <v>1</v>
      </c>
    </row>
    <row r="55" spans="1:21" x14ac:dyDescent="0.25">
      <c r="A55" t="s">
        <v>260</v>
      </c>
      <c r="B55" t="s">
        <v>16</v>
      </c>
      <c r="C55" t="s">
        <v>23</v>
      </c>
      <c r="D55" t="s">
        <v>24</v>
      </c>
      <c r="E55">
        <v>599051</v>
      </c>
      <c r="T55" s="24" t="s">
        <v>52</v>
      </c>
      <c r="U55">
        <v>1</v>
      </c>
    </row>
    <row r="56" spans="1:21" x14ac:dyDescent="0.25">
      <c r="A56" t="s">
        <v>260</v>
      </c>
      <c r="B56" t="s">
        <v>16</v>
      </c>
      <c r="C56" t="s">
        <v>23</v>
      </c>
      <c r="D56" t="s">
        <v>25</v>
      </c>
      <c r="E56">
        <v>599051</v>
      </c>
      <c r="T56" s="3" t="s">
        <v>158</v>
      </c>
      <c r="U56">
        <v>1</v>
      </c>
    </row>
    <row r="57" spans="1:21" x14ac:dyDescent="0.25">
      <c r="A57" t="s">
        <v>261</v>
      </c>
      <c r="B57" t="s">
        <v>16</v>
      </c>
      <c r="C57" t="s">
        <v>23</v>
      </c>
      <c r="D57" t="s">
        <v>24</v>
      </c>
      <c r="E57">
        <v>599051</v>
      </c>
      <c r="T57" s="4">
        <v>555088</v>
      </c>
      <c r="U57">
        <v>1</v>
      </c>
    </row>
    <row r="58" spans="1:21" x14ac:dyDescent="0.25">
      <c r="A58" t="s">
        <v>260</v>
      </c>
      <c r="B58" t="s">
        <v>16</v>
      </c>
      <c r="C58" t="s">
        <v>23</v>
      </c>
      <c r="D58" t="s">
        <v>28</v>
      </c>
      <c r="E58">
        <v>599051</v>
      </c>
      <c r="T58" s="24" t="s">
        <v>159</v>
      </c>
      <c r="U58">
        <v>1</v>
      </c>
    </row>
    <row r="59" spans="1:21" x14ac:dyDescent="0.25">
      <c r="A59" t="s">
        <v>260</v>
      </c>
      <c r="B59" t="s">
        <v>16</v>
      </c>
      <c r="C59" t="s">
        <v>23</v>
      </c>
      <c r="D59" t="s">
        <v>28</v>
      </c>
      <c r="E59">
        <v>599051</v>
      </c>
      <c r="T59" s="3" t="s">
        <v>53</v>
      </c>
      <c r="U59">
        <v>2</v>
      </c>
    </row>
    <row r="60" spans="1:21" x14ac:dyDescent="0.25">
      <c r="A60" t="s">
        <v>260</v>
      </c>
      <c r="B60" t="s">
        <v>16</v>
      </c>
      <c r="C60" t="s">
        <v>23</v>
      </c>
      <c r="D60" t="s">
        <v>26</v>
      </c>
      <c r="E60">
        <v>599051</v>
      </c>
      <c r="T60" s="4">
        <v>597325</v>
      </c>
      <c r="U60">
        <v>2</v>
      </c>
    </row>
    <row r="61" spans="1:21" x14ac:dyDescent="0.25">
      <c r="A61" t="s">
        <v>260</v>
      </c>
      <c r="B61" t="s">
        <v>16</v>
      </c>
      <c r="C61" t="s">
        <v>23</v>
      </c>
      <c r="D61" t="s">
        <v>25</v>
      </c>
      <c r="E61">
        <v>599051</v>
      </c>
      <c r="T61" s="24" t="s">
        <v>54</v>
      </c>
      <c r="U61">
        <v>2</v>
      </c>
    </row>
    <row r="62" spans="1:21" x14ac:dyDescent="0.25">
      <c r="A62" t="s">
        <v>260</v>
      </c>
      <c r="B62" t="s">
        <v>16</v>
      </c>
      <c r="C62" t="s">
        <v>23</v>
      </c>
      <c r="D62" t="s">
        <v>25</v>
      </c>
      <c r="E62">
        <v>599051</v>
      </c>
      <c r="T62" s="3" t="s">
        <v>55</v>
      </c>
      <c r="U62">
        <v>3</v>
      </c>
    </row>
    <row r="63" spans="1:21" x14ac:dyDescent="0.25">
      <c r="A63" t="s">
        <v>261</v>
      </c>
      <c r="B63" t="s">
        <v>16</v>
      </c>
      <c r="C63" t="s">
        <v>23</v>
      </c>
      <c r="D63" t="s">
        <v>26</v>
      </c>
      <c r="E63">
        <v>599051</v>
      </c>
      <c r="T63" s="4">
        <v>569666</v>
      </c>
      <c r="U63">
        <v>3</v>
      </c>
    </row>
    <row r="64" spans="1:21" x14ac:dyDescent="0.25">
      <c r="A64" t="s">
        <v>261</v>
      </c>
      <c r="B64" t="s">
        <v>16</v>
      </c>
      <c r="C64" t="s">
        <v>23</v>
      </c>
      <c r="D64" t="s">
        <v>25</v>
      </c>
      <c r="E64">
        <v>599051</v>
      </c>
      <c r="T64" s="24" t="s">
        <v>56</v>
      </c>
      <c r="U64">
        <v>3</v>
      </c>
    </row>
    <row r="65" spans="1:21" x14ac:dyDescent="0.25">
      <c r="A65" t="s">
        <v>260</v>
      </c>
      <c r="B65" t="s">
        <v>16</v>
      </c>
      <c r="C65" t="s">
        <v>23</v>
      </c>
      <c r="D65" t="s">
        <v>28</v>
      </c>
      <c r="E65">
        <v>599051</v>
      </c>
      <c r="T65" s="3" t="s">
        <v>57</v>
      </c>
      <c r="U65">
        <v>6</v>
      </c>
    </row>
    <row r="66" spans="1:21" x14ac:dyDescent="0.25">
      <c r="A66" t="s">
        <v>260</v>
      </c>
      <c r="B66" t="s">
        <v>16</v>
      </c>
      <c r="C66" t="s">
        <v>23</v>
      </c>
      <c r="D66" t="s">
        <v>25</v>
      </c>
      <c r="E66">
        <v>599051</v>
      </c>
      <c r="T66" s="4">
        <v>597341</v>
      </c>
      <c r="U66">
        <v>6</v>
      </c>
    </row>
    <row r="67" spans="1:21" x14ac:dyDescent="0.25">
      <c r="A67" t="s">
        <v>260</v>
      </c>
      <c r="B67" t="s">
        <v>16</v>
      </c>
      <c r="C67" t="s">
        <v>23</v>
      </c>
      <c r="D67" t="s">
        <v>25</v>
      </c>
      <c r="E67">
        <v>599051</v>
      </c>
      <c r="T67" s="24" t="s">
        <v>58</v>
      </c>
      <c r="U67">
        <v>2</v>
      </c>
    </row>
    <row r="68" spans="1:21" x14ac:dyDescent="0.25">
      <c r="A68" t="s">
        <v>260</v>
      </c>
      <c r="B68" t="s">
        <v>16</v>
      </c>
      <c r="C68" t="s">
        <v>23</v>
      </c>
      <c r="D68" t="s">
        <v>25</v>
      </c>
      <c r="E68">
        <v>599051</v>
      </c>
      <c r="T68" s="24" t="s">
        <v>59</v>
      </c>
      <c r="U68">
        <v>3</v>
      </c>
    </row>
    <row r="69" spans="1:21" x14ac:dyDescent="0.25">
      <c r="A69" t="s">
        <v>261</v>
      </c>
      <c r="B69" t="s">
        <v>16</v>
      </c>
      <c r="C69" t="s">
        <v>23</v>
      </c>
      <c r="D69" t="s">
        <v>26</v>
      </c>
      <c r="E69">
        <v>599051</v>
      </c>
      <c r="T69" s="24" t="s">
        <v>60</v>
      </c>
      <c r="U69">
        <v>1</v>
      </c>
    </row>
    <row r="70" spans="1:21" x14ac:dyDescent="0.25">
      <c r="A70" t="s">
        <v>260</v>
      </c>
      <c r="B70" t="s">
        <v>16</v>
      </c>
      <c r="C70" t="s">
        <v>23</v>
      </c>
      <c r="D70" t="s">
        <v>28</v>
      </c>
      <c r="E70">
        <v>599051</v>
      </c>
      <c r="T70" s="3" t="s">
        <v>61</v>
      </c>
      <c r="U70">
        <v>4</v>
      </c>
    </row>
    <row r="71" spans="1:21" x14ac:dyDescent="0.25">
      <c r="A71" t="s">
        <v>261</v>
      </c>
      <c r="B71" t="s">
        <v>16</v>
      </c>
      <c r="C71" t="s">
        <v>23</v>
      </c>
      <c r="D71" t="s">
        <v>25</v>
      </c>
      <c r="E71">
        <v>599051</v>
      </c>
      <c r="T71" s="4">
        <v>597392</v>
      </c>
      <c r="U71">
        <v>4</v>
      </c>
    </row>
    <row r="72" spans="1:21" x14ac:dyDescent="0.25">
      <c r="A72" t="s">
        <v>260</v>
      </c>
      <c r="B72" t="s">
        <v>16</v>
      </c>
      <c r="C72" t="s">
        <v>23</v>
      </c>
      <c r="D72" t="s">
        <v>25</v>
      </c>
      <c r="E72">
        <v>599051</v>
      </c>
      <c r="T72" s="24" t="s">
        <v>62</v>
      </c>
      <c r="U72">
        <v>2</v>
      </c>
    </row>
    <row r="73" spans="1:21" x14ac:dyDescent="0.25">
      <c r="A73" t="s">
        <v>260</v>
      </c>
      <c r="B73" t="s">
        <v>16</v>
      </c>
      <c r="C73" t="s">
        <v>23</v>
      </c>
      <c r="D73" t="s">
        <v>26</v>
      </c>
      <c r="E73">
        <v>599051</v>
      </c>
      <c r="T73" s="24" t="s">
        <v>63</v>
      </c>
      <c r="U73">
        <v>2</v>
      </c>
    </row>
    <row r="74" spans="1:21" x14ac:dyDescent="0.25">
      <c r="A74" t="s">
        <v>261</v>
      </c>
      <c r="B74" t="s">
        <v>16</v>
      </c>
      <c r="C74" t="s">
        <v>23</v>
      </c>
      <c r="D74" t="s">
        <v>25</v>
      </c>
      <c r="E74">
        <v>599051</v>
      </c>
      <c r="T74" s="3" t="s">
        <v>64</v>
      </c>
      <c r="U74">
        <v>8</v>
      </c>
    </row>
    <row r="75" spans="1:21" x14ac:dyDescent="0.25">
      <c r="A75" t="s">
        <v>260</v>
      </c>
      <c r="B75" t="s">
        <v>16</v>
      </c>
      <c r="C75" t="s">
        <v>23</v>
      </c>
      <c r="D75" t="s">
        <v>25</v>
      </c>
      <c r="E75">
        <v>599051</v>
      </c>
      <c r="T75" s="4">
        <v>597449</v>
      </c>
      <c r="U75">
        <v>8</v>
      </c>
    </row>
    <row r="76" spans="1:21" x14ac:dyDescent="0.25">
      <c r="A76" t="s">
        <v>261</v>
      </c>
      <c r="B76" t="s">
        <v>16</v>
      </c>
      <c r="C76" t="s">
        <v>23</v>
      </c>
      <c r="D76" t="s">
        <v>27</v>
      </c>
      <c r="E76">
        <v>599051</v>
      </c>
      <c r="T76" s="24" t="s">
        <v>65</v>
      </c>
      <c r="U76">
        <v>3</v>
      </c>
    </row>
    <row r="77" spans="1:21" x14ac:dyDescent="0.25">
      <c r="A77" t="s">
        <v>261</v>
      </c>
      <c r="B77" t="s">
        <v>16</v>
      </c>
      <c r="C77" t="s">
        <v>23</v>
      </c>
      <c r="D77" t="s">
        <v>25</v>
      </c>
      <c r="E77">
        <v>599051</v>
      </c>
      <c r="T77" s="24" t="s">
        <v>66</v>
      </c>
      <c r="U77">
        <v>5</v>
      </c>
    </row>
    <row r="78" spans="1:21" x14ac:dyDescent="0.25">
      <c r="A78" t="s">
        <v>261</v>
      </c>
      <c r="B78" t="s">
        <v>16</v>
      </c>
      <c r="C78" t="s">
        <v>23</v>
      </c>
      <c r="D78" t="s">
        <v>25</v>
      </c>
      <c r="E78">
        <v>599051</v>
      </c>
      <c r="T78" s="3" t="s">
        <v>15</v>
      </c>
      <c r="U78">
        <v>47</v>
      </c>
    </row>
    <row r="79" spans="1:21" x14ac:dyDescent="0.25">
      <c r="A79" t="s">
        <v>261</v>
      </c>
      <c r="B79" t="s">
        <v>16</v>
      </c>
      <c r="C79" t="s">
        <v>23</v>
      </c>
      <c r="D79" t="s">
        <v>26</v>
      </c>
      <c r="E79">
        <v>599051</v>
      </c>
      <c r="T79" s="4">
        <v>597481</v>
      </c>
      <c r="U79">
        <v>47</v>
      </c>
    </row>
    <row r="80" spans="1:21" x14ac:dyDescent="0.25">
      <c r="A80" t="s">
        <v>261</v>
      </c>
      <c r="B80" t="s">
        <v>16</v>
      </c>
      <c r="C80" t="s">
        <v>23</v>
      </c>
      <c r="D80" t="s">
        <v>25</v>
      </c>
      <c r="E80">
        <v>599051</v>
      </c>
      <c r="T80" s="24" t="s">
        <v>67</v>
      </c>
      <c r="U80">
        <v>45</v>
      </c>
    </row>
    <row r="81" spans="1:21" x14ac:dyDescent="0.25">
      <c r="A81" t="s">
        <v>260</v>
      </c>
      <c r="B81" t="s">
        <v>16</v>
      </c>
      <c r="C81" t="s">
        <v>23</v>
      </c>
      <c r="D81" t="s">
        <v>26</v>
      </c>
      <c r="E81">
        <v>599051</v>
      </c>
      <c r="T81" s="24" t="s">
        <v>68</v>
      </c>
      <c r="U81">
        <v>2</v>
      </c>
    </row>
    <row r="82" spans="1:21" x14ac:dyDescent="0.25">
      <c r="A82" t="s">
        <v>260</v>
      </c>
      <c r="B82" t="s">
        <v>16</v>
      </c>
      <c r="C82" t="s">
        <v>23</v>
      </c>
      <c r="D82" t="s">
        <v>26</v>
      </c>
      <c r="E82">
        <v>599051</v>
      </c>
      <c r="T82" s="3" t="s">
        <v>69</v>
      </c>
      <c r="U82">
        <v>1</v>
      </c>
    </row>
    <row r="83" spans="1:21" x14ac:dyDescent="0.25">
      <c r="A83" t="s">
        <v>261</v>
      </c>
      <c r="B83" t="s">
        <v>16</v>
      </c>
      <c r="C83" t="s">
        <v>23</v>
      </c>
      <c r="D83" t="s">
        <v>28</v>
      </c>
      <c r="E83">
        <v>599051</v>
      </c>
      <c r="T83" s="4">
        <v>599549</v>
      </c>
      <c r="U83">
        <v>1</v>
      </c>
    </row>
    <row r="84" spans="1:21" x14ac:dyDescent="0.25">
      <c r="A84" t="s">
        <v>260</v>
      </c>
      <c r="B84" t="s">
        <v>16</v>
      </c>
      <c r="C84" t="s">
        <v>23</v>
      </c>
      <c r="D84" t="s">
        <v>25</v>
      </c>
      <c r="E84">
        <v>599051</v>
      </c>
      <c r="T84" s="24" t="s">
        <v>70</v>
      </c>
      <c r="U84">
        <v>1</v>
      </c>
    </row>
    <row r="85" spans="1:21" x14ac:dyDescent="0.25">
      <c r="A85" t="s">
        <v>261</v>
      </c>
      <c r="B85" t="s">
        <v>16</v>
      </c>
      <c r="C85" t="s">
        <v>23</v>
      </c>
      <c r="D85" t="s">
        <v>26</v>
      </c>
      <c r="E85">
        <v>599051</v>
      </c>
      <c r="T85" s="3" t="s">
        <v>71</v>
      </c>
      <c r="U85">
        <v>4</v>
      </c>
    </row>
    <row r="86" spans="1:21" x14ac:dyDescent="0.25">
      <c r="A86" t="s">
        <v>261</v>
      </c>
      <c r="B86" t="s">
        <v>16</v>
      </c>
      <c r="C86" t="s">
        <v>23</v>
      </c>
      <c r="D86" t="s">
        <v>25</v>
      </c>
      <c r="E86">
        <v>599051</v>
      </c>
      <c r="T86" s="4">
        <v>507504</v>
      </c>
      <c r="U86">
        <v>4</v>
      </c>
    </row>
    <row r="87" spans="1:21" x14ac:dyDescent="0.25">
      <c r="A87" t="s">
        <v>260</v>
      </c>
      <c r="B87" t="s">
        <v>16</v>
      </c>
      <c r="C87" t="s">
        <v>23</v>
      </c>
      <c r="D87" t="s">
        <v>25</v>
      </c>
      <c r="E87">
        <v>599051</v>
      </c>
      <c r="T87" s="24" t="s">
        <v>72</v>
      </c>
      <c r="U87">
        <v>4</v>
      </c>
    </row>
    <row r="88" spans="1:21" x14ac:dyDescent="0.25">
      <c r="A88" t="s">
        <v>260</v>
      </c>
      <c r="B88" t="s">
        <v>16</v>
      </c>
      <c r="C88" t="s">
        <v>23</v>
      </c>
      <c r="D88" t="s">
        <v>26</v>
      </c>
      <c r="E88">
        <v>599051</v>
      </c>
      <c r="T88" s="3" t="s">
        <v>73</v>
      </c>
      <c r="U88">
        <v>1</v>
      </c>
    </row>
    <row r="89" spans="1:21" x14ac:dyDescent="0.25">
      <c r="A89" t="s">
        <v>260</v>
      </c>
      <c r="B89" t="s">
        <v>16</v>
      </c>
      <c r="C89" t="s">
        <v>23</v>
      </c>
      <c r="D89" t="s">
        <v>24</v>
      </c>
      <c r="E89">
        <v>599051</v>
      </c>
      <c r="T89" s="4">
        <v>598321</v>
      </c>
      <c r="U89">
        <v>1</v>
      </c>
    </row>
    <row r="90" spans="1:21" x14ac:dyDescent="0.25">
      <c r="A90" t="s">
        <v>263</v>
      </c>
      <c r="B90" t="s">
        <v>16</v>
      </c>
      <c r="C90" t="s">
        <v>23</v>
      </c>
      <c r="D90" t="s">
        <v>27</v>
      </c>
      <c r="E90">
        <v>599051</v>
      </c>
      <c r="T90" s="24" t="s">
        <v>74</v>
      </c>
      <c r="U90">
        <v>1</v>
      </c>
    </row>
    <row r="91" spans="1:21" x14ac:dyDescent="0.25">
      <c r="A91" t="s">
        <v>260</v>
      </c>
      <c r="B91" t="s">
        <v>16</v>
      </c>
      <c r="C91" t="s">
        <v>23</v>
      </c>
      <c r="D91" t="s">
        <v>28</v>
      </c>
      <c r="E91">
        <v>599051</v>
      </c>
      <c r="T91" s="3" t="s">
        <v>75</v>
      </c>
      <c r="U91">
        <v>1</v>
      </c>
    </row>
    <row r="92" spans="1:21" x14ac:dyDescent="0.25">
      <c r="A92" t="s">
        <v>261</v>
      </c>
      <c r="B92" t="s">
        <v>16</v>
      </c>
      <c r="C92" t="s">
        <v>23</v>
      </c>
      <c r="D92" t="s">
        <v>25</v>
      </c>
      <c r="E92">
        <v>599051</v>
      </c>
      <c r="T92" s="4">
        <v>597511</v>
      </c>
      <c r="U92">
        <v>1</v>
      </c>
    </row>
    <row r="93" spans="1:21" x14ac:dyDescent="0.25">
      <c r="A93" t="s">
        <v>265</v>
      </c>
      <c r="B93" t="s">
        <v>16</v>
      </c>
      <c r="C93" t="s">
        <v>23</v>
      </c>
      <c r="D93" t="s">
        <v>28</v>
      </c>
      <c r="E93">
        <v>599051</v>
      </c>
      <c r="T93" s="24" t="s">
        <v>76</v>
      </c>
      <c r="U93">
        <v>1</v>
      </c>
    </row>
    <row r="94" spans="1:21" x14ac:dyDescent="0.25">
      <c r="A94" t="s">
        <v>261</v>
      </c>
      <c r="B94" t="s">
        <v>16</v>
      </c>
      <c r="C94" t="s">
        <v>23</v>
      </c>
      <c r="D94" t="s">
        <v>26</v>
      </c>
      <c r="E94">
        <v>599051</v>
      </c>
      <c r="T94" s="3" t="s">
        <v>77</v>
      </c>
      <c r="U94">
        <v>26</v>
      </c>
    </row>
    <row r="95" spans="1:21" x14ac:dyDescent="0.25">
      <c r="A95" t="s">
        <v>260</v>
      </c>
      <c r="B95" t="s">
        <v>16</v>
      </c>
      <c r="C95" t="s">
        <v>23</v>
      </c>
      <c r="D95" t="s">
        <v>25</v>
      </c>
      <c r="E95">
        <v>599051</v>
      </c>
      <c r="T95" s="4">
        <v>507580</v>
      </c>
      <c r="U95">
        <v>26</v>
      </c>
    </row>
    <row r="96" spans="1:21" x14ac:dyDescent="0.25">
      <c r="A96" t="s">
        <v>261</v>
      </c>
      <c r="B96" t="s">
        <v>16</v>
      </c>
      <c r="C96" t="s">
        <v>23</v>
      </c>
      <c r="D96" t="s">
        <v>28</v>
      </c>
      <c r="E96">
        <v>599051</v>
      </c>
      <c r="T96" s="24" t="s">
        <v>78</v>
      </c>
      <c r="U96">
        <v>26</v>
      </c>
    </row>
    <row r="97" spans="1:21" x14ac:dyDescent="0.25">
      <c r="A97" t="s">
        <v>264</v>
      </c>
      <c r="B97" t="s">
        <v>16</v>
      </c>
      <c r="C97" t="s">
        <v>23</v>
      </c>
      <c r="D97" t="s">
        <v>27</v>
      </c>
      <c r="E97">
        <v>599051</v>
      </c>
      <c r="T97" s="3" t="s">
        <v>79</v>
      </c>
      <c r="U97">
        <v>142</v>
      </c>
    </row>
    <row r="98" spans="1:21" x14ac:dyDescent="0.25">
      <c r="A98" t="s">
        <v>260</v>
      </c>
      <c r="B98" t="s">
        <v>16</v>
      </c>
      <c r="C98" t="s">
        <v>23</v>
      </c>
      <c r="D98" t="s">
        <v>25</v>
      </c>
      <c r="E98">
        <v>599051</v>
      </c>
      <c r="T98" s="4">
        <v>597520</v>
      </c>
      <c r="U98">
        <v>142</v>
      </c>
    </row>
    <row r="99" spans="1:21" x14ac:dyDescent="0.25">
      <c r="A99" t="s">
        <v>260</v>
      </c>
      <c r="B99" t="s">
        <v>16</v>
      </c>
      <c r="C99" t="s">
        <v>23</v>
      </c>
      <c r="D99" t="s">
        <v>25</v>
      </c>
      <c r="E99">
        <v>599051</v>
      </c>
      <c r="T99" s="24" t="s">
        <v>80</v>
      </c>
      <c r="U99">
        <v>24</v>
      </c>
    </row>
    <row r="100" spans="1:21" x14ac:dyDescent="0.25">
      <c r="A100" t="s">
        <v>261</v>
      </c>
      <c r="B100" t="s">
        <v>16</v>
      </c>
      <c r="C100" t="s">
        <v>23</v>
      </c>
      <c r="D100" t="s">
        <v>25</v>
      </c>
      <c r="E100">
        <v>599051</v>
      </c>
      <c r="T100" s="24" t="s">
        <v>81</v>
      </c>
      <c r="U100">
        <v>80</v>
      </c>
    </row>
    <row r="101" spans="1:21" x14ac:dyDescent="0.25">
      <c r="A101" t="s">
        <v>261</v>
      </c>
      <c r="B101" t="s">
        <v>16</v>
      </c>
      <c r="C101" t="s">
        <v>23</v>
      </c>
      <c r="D101" t="s">
        <v>28</v>
      </c>
      <c r="E101">
        <v>599051</v>
      </c>
      <c r="T101" s="24" t="s">
        <v>82</v>
      </c>
      <c r="U101">
        <v>38</v>
      </c>
    </row>
    <row r="102" spans="1:21" x14ac:dyDescent="0.25">
      <c r="A102" t="s">
        <v>260</v>
      </c>
      <c r="B102" t="s">
        <v>16</v>
      </c>
      <c r="C102" t="s">
        <v>23</v>
      </c>
      <c r="D102" t="s">
        <v>26</v>
      </c>
      <c r="E102">
        <v>599051</v>
      </c>
      <c r="T102" s="3" t="s">
        <v>83</v>
      </c>
      <c r="U102">
        <v>2</v>
      </c>
    </row>
    <row r="103" spans="1:21" x14ac:dyDescent="0.25">
      <c r="A103" t="s">
        <v>261</v>
      </c>
      <c r="B103" t="s">
        <v>16</v>
      </c>
      <c r="C103" t="s">
        <v>23</v>
      </c>
      <c r="D103" t="s">
        <v>25</v>
      </c>
      <c r="E103">
        <v>599051</v>
      </c>
      <c r="T103" s="4">
        <v>597571</v>
      </c>
      <c r="U103">
        <v>2</v>
      </c>
    </row>
    <row r="104" spans="1:21" x14ac:dyDescent="0.25">
      <c r="A104" t="s">
        <v>260</v>
      </c>
      <c r="B104" t="s">
        <v>16</v>
      </c>
      <c r="C104" t="s">
        <v>23</v>
      </c>
      <c r="D104" t="s">
        <v>25</v>
      </c>
      <c r="E104">
        <v>599051</v>
      </c>
      <c r="T104" s="24" t="s">
        <v>84</v>
      </c>
      <c r="U104">
        <v>1</v>
      </c>
    </row>
    <row r="105" spans="1:21" x14ac:dyDescent="0.25">
      <c r="A105" t="s">
        <v>261</v>
      </c>
      <c r="B105" t="s">
        <v>16</v>
      </c>
      <c r="C105" t="s">
        <v>23</v>
      </c>
      <c r="D105" t="s">
        <v>25</v>
      </c>
      <c r="E105">
        <v>599051</v>
      </c>
      <c r="T105" s="24" t="s">
        <v>85</v>
      </c>
      <c r="U105">
        <v>1</v>
      </c>
    </row>
    <row r="106" spans="1:21" x14ac:dyDescent="0.25">
      <c r="A106" t="s">
        <v>261</v>
      </c>
      <c r="B106" t="s">
        <v>16</v>
      </c>
      <c r="C106" t="s">
        <v>23</v>
      </c>
      <c r="D106" t="s">
        <v>25</v>
      </c>
      <c r="E106">
        <v>599051</v>
      </c>
      <c r="T106" s="3" t="s">
        <v>86</v>
      </c>
      <c r="U106">
        <v>1</v>
      </c>
    </row>
    <row r="107" spans="1:21" x14ac:dyDescent="0.25">
      <c r="A107" t="s">
        <v>261</v>
      </c>
      <c r="B107" t="s">
        <v>16</v>
      </c>
      <c r="C107" t="s">
        <v>23</v>
      </c>
      <c r="D107" t="s">
        <v>25</v>
      </c>
      <c r="E107">
        <v>599051</v>
      </c>
      <c r="T107" s="4">
        <v>507971</v>
      </c>
      <c r="U107">
        <v>1</v>
      </c>
    </row>
    <row r="108" spans="1:21" x14ac:dyDescent="0.25">
      <c r="A108" t="s">
        <v>260</v>
      </c>
      <c r="B108" t="s">
        <v>16</v>
      </c>
      <c r="C108" t="s">
        <v>23</v>
      </c>
      <c r="D108" t="s">
        <v>28</v>
      </c>
      <c r="E108">
        <v>599051</v>
      </c>
      <c r="T108" s="24" t="s">
        <v>87</v>
      </c>
      <c r="U108">
        <v>1</v>
      </c>
    </row>
    <row r="109" spans="1:21" x14ac:dyDescent="0.25">
      <c r="A109" t="s">
        <v>261</v>
      </c>
      <c r="B109" t="s">
        <v>16</v>
      </c>
      <c r="C109" t="s">
        <v>23</v>
      </c>
      <c r="D109" t="s">
        <v>25</v>
      </c>
      <c r="E109">
        <v>599051</v>
      </c>
      <c r="T109" s="3" t="s">
        <v>88</v>
      </c>
      <c r="U109">
        <v>3</v>
      </c>
    </row>
    <row r="110" spans="1:21" x14ac:dyDescent="0.25">
      <c r="A110" t="s">
        <v>261</v>
      </c>
      <c r="B110" t="s">
        <v>16</v>
      </c>
      <c r="C110" t="s">
        <v>23</v>
      </c>
      <c r="D110" t="s">
        <v>28</v>
      </c>
      <c r="E110">
        <v>599051</v>
      </c>
      <c r="T110" s="4">
        <v>551996</v>
      </c>
      <c r="U110">
        <v>3</v>
      </c>
    </row>
    <row r="111" spans="1:21" x14ac:dyDescent="0.25">
      <c r="A111" t="s">
        <v>261</v>
      </c>
      <c r="B111" t="s">
        <v>16</v>
      </c>
      <c r="C111" t="s">
        <v>23</v>
      </c>
      <c r="D111" t="s">
        <v>25</v>
      </c>
      <c r="E111">
        <v>599051</v>
      </c>
      <c r="T111" s="24" t="s">
        <v>89</v>
      </c>
      <c r="U111">
        <v>3</v>
      </c>
    </row>
    <row r="112" spans="1:21" x14ac:dyDescent="0.25">
      <c r="A112" t="s">
        <v>261</v>
      </c>
      <c r="B112" t="s">
        <v>16</v>
      </c>
      <c r="C112" t="s">
        <v>23</v>
      </c>
      <c r="D112" t="s">
        <v>28</v>
      </c>
      <c r="E112">
        <v>599051</v>
      </c>
      <c r="T112" s="3" t="s">
        <v>90</v>
      </c>
      <c r="U112">
        <v>36</v>
      </c>
    </row>
    <row r="113" spans="1:21" x14ac:dyDescent="0.25">
      <c r="A113" t="s">
        <v>261</v>
      </c>
      <c r="B113" t="s">
        <v>16</v>
      </c>
      <c r="C113" t="s">
        <v>23</v>
      </c>
      <c r="D113" t="s">
        <v>25</v>
      </c>
      <c r="E113">
        <v>599051</v>
      </c>
      <c r="T113" s="4">
        <v>597635</v>
      </c>
      <c r="U113">
        <v>36</v>
      </c>
    </row>
    <row r="114" spans="1:21" x14ac:dyDescent="0.25">
      <c r="A114" t="s">
        <v>261</v>
      </c>
      <c r="B114" t="s">
        <v>16</v>
      </c>
      <c r="C114" t="s">
        <v>23</v>
      </c>
      <c r="D114" t="s">
        <v>25</v>
      </c>
      <c r="E114">
        <v>599051</v>
      </c>
      <c r="T114" s="24" t="s">
        <v>91</v>
      </c>
      <c r="U114">
        <v>13</v>
      </c>
    </row>
    <row r="115" spans="1:21" x14ac:dyDescent="0.25">
      <c r="A115" t="s">
        <v>261</v>
      </c>
      <c r="B115" t="s">
        <v>16</v>
      </c>
      <c r="C115" t="s">
        <v>23</v>
      </c>
      <c r="D115" t="s">
        <v>26</v>
      </c>
      <c r="E115">
        <v>599051</v>
      </c>
      <c r="T115" s="24" t="s">
        <v>92</v>
      </c>
      <c r="U115">
        <v>4</v>
      </c>
    </row>
    <row r="116" spans="1:21" x14ac:dyDescent="0.25">
      <c r="A116" t="s">
        <v>261</v>
      </c>
      <c r="B116" t="s">
        <v>16</v>
      </c>
      <c r="C116" t="s">
        <v>23</v>
      </c>
      <c r="D116" t="s">
        <v>25</v>
      </c>
      <c r="E116">
        <v>599051</v>
      </c>
      <c r="T116" s="24" t="s">
        <v>93</v>
      </c>
      <c r="U116">
        <v>12</v>
      </c>
    </row>
    <row r="117" spans="1:21" x14ac:dyDescent="0.25">
      <c r="A117" t="s">
        <v>261</v>
      </c>
      <c r="B117" t="s">
        <v>16</v>
      </c>
      <c r="C117" t="s">
        <v>23</v>
      </c>
      <c r="D117" t="s">
        <v>25</v>
      </c>
      <c r="E117">
        <v>599051</v>
      </c>
      <c r="T117" s="24" t="s">
        <v>94</v>
      </c>
      <c r="U117">
        <v>7</v>
      </c>
    </row>
    <row r="118" spans="1:21" x14ac:dyDescent="0.25">
      <c r="A118" t="s">
        <v>265</v>
      </c>
      <c r="B118" t="s">
        <v>16</v>
      </c>
      <c r="C118" t="s">
        <v>23</v>
      </c>
      <c r="D118" t="s">
        <v>25</v>
      </c>
      <c r="E118">
        <v>599051</v>
      </c>
      <c r="T118" s="3" t="s">
        <v>95</v>
      </c>
      <c r="U118">
        <v>1</v>
      </c>
    </row>
    <row r="119" spans="1:21" x14ac:dyDescent="0.25">
      <c r="A119" t="s">
        <v>261</v>
      </c>
      <c r="B119" t="s">
        <v>16</v>
      </c>
      <c r="C119" t="s">
        <v>23</v>
      </c>
      <c r="D119" t="s">
        <v>25</v>
      </c>
      <c r="E119">
        <v>599051</v>
      </c>
      <c r="T119" s="4">
        <v>598445</v>
      </c>
      <c r="U119">
        <v>1</v>
      </c>
    </row>
    <row r="120" spans="1:21" x14ac:dyDescent="0.25">
      <c r="A120" t="s">
        <v>265</v>
      </c>
      <c r="B120" t="s">
        <v>16</v>
      </c>
      <c r="C120" t="s">
        <v>23</v>
      </c>
      <c r="D120" t="s">
        <v>25</v>
      </c>
      <c r="E120">
        <v>599051</v>
      </c>
      <c r="T120" s="24" t="s">
        <v>96</v>
      </c>
      <c r="U120">
        <v>1</v>
      </c>
    </row>
    <row r="121" spans="1:21" x14ac:dyDescent="0.25">
      <c r="A121" t="s">
        <v>264</v>
      </c>
      <c r="B121" t="s">
        <v>16</v>
      </c>
      <c r="C121" t="s">
        <v>23</v>
      </c>
      <c r="D121" t="s">
        <v>25</v>
      </c>
      <c r="E121">
        <v>599051</v>
      </c>
      <c r="T121" s="3" t="s">
        <v>156</v>
      </c>
    </row>
    <row r="122" spans="1:21" x14ac:dyDescent="0.25">
      <c r="A122" t="s">
        <v>264</v>
      </c>
      <c r="B122" t="s">
        <v>16</v>
      </c>
      <c r="C122" t="s">
        <v>23</v>
      </c>
      <c r="D122" t="s">
        <v>25</v>
      </c>
      <c r="E122">
        <v>599051</v>
      </c>
      <c r="T122" s="4" t="s">
        <v>266</v>
      </c>
    </row>
    <row r="123" spans="1:21" x14ac:dyDescent="0.25">
      <c r="A123" t="s">
        <v>261</v>
      </c>
      <c r="B123" t="s">
        <v>16</v>
      </c>
      <c r="C123" t="s">
        <v>23</v>
      </c>
      <c r="D123" t="s">
        <v>25</v>
      </c>
      <c r="E123">
        <v>599051</v>
      </c>
      <c r="T123" s="24" t="s">
        <v>157</v>
      </c>
    </row>
    <row r="124" spans="1:21" x14ac:dyDescent="0.25">
      <c r="A124" t="s">
        <v>261</v>
      </c>
      <c r="B124" t="s">
        <v>16</v>
      </c>
      <c r="C124" t="s">
        <v>23</v>
      </c>
      <c r="D124" t="s">
        <v>25</v>
      </c>
      <c r="E124">
        <v>599051</v>
      </c>
      <c r="T124" s="3" t="s">
        <v>97</v>
      </c>
      <c r="U124">
        <v>24</v>
      </c>
    </row>
    <row r="125" spans="1:21" x14ac:dyDescent="0.25">
      <c r="A125" t="s">
        <v>261</v>
      </c>
      <c r="B125" t="s">
        <v>16</v>
      </c>
      <c r="C125" t="s">
        <v>23</v>
      </c>
      <c r="D125" t="s">
        <v>25</v>
      </c>
      <c r="E125">
        <v>599051</v>
      </c>
      <c r="T125" s="4">
        <v>569551</v>
      </c>
      <c r="U125">
        <v>24</v>
      </c>
    </row>
    <row r="126" spans="1:21" x14ac:dyDescent="0.25">
      <c r="A126" t="s">
        <v>261</v>
      </c>
      <c r="B126" t="s">
        <v>16</v>
      </c>
      <c r="C126" t="s">
        <v>23</v>
      </c>
      <c r="D126" t="s">
        <v>27</v>
      </c>
      <c r="E126">
        <v>599051</v>
      </c>
      <c r="T126" s="24" t="s">
        <v>98</v>
      </c>
      <c r="U126">
        <v>24</v>
      </c>
    </row>
    <row r="127" spans="1:21" x14ac:dyDescent="0.25">
      <c r="A127" t="s">
        <v>261</v>
      </c>
      <c r="B127" t="s">
        <v>16</v>
      </c>
      <c r="C127" t="s">
        <v>23</v>
      </c>
      <c r="D127" t="s">
        <v>25</v>
      </c>
      <c r="E127">
        <v>599051</v>
      </c>
      <c r="T127" s="3" t="s">
        <v>99</v>
      </c>
      <c r="U127">
        <v>304</v>
      </c>
    </row>
    <row r="128" spans="1:21" x14ac:dyDescent="0.25">
      <c r="A128" t="s">
        <v>261</v>
      </c>
      <c r="B128" t="s">
        <v>16</v>
      </c>
      <c r="C128" t="s">
        <v>23</v>
      </c>
      <c r="D128" t="s">
        <v>26</v>
      </c>
      <c r="E128">
        <v>599051</v>
      </c>
      <c r="T128" s="4">
        <v>505927</v>
      </c>
      <c r="U128">
        <v>304</v>
      </c>
    </row>
    <row r="129" spans="1:21" x14ac:dyDescent="0.25">
      <c r="A129" t="s">
        <v>261</v>
      </c>
      <c r="B129" t="s">
        <v>16</v>
      </c>
      <c r="C129" t="s">
        <v>23</v>
      </c>
      <c r="D129" t="s">
        <v>25</v>
      </c>
      <c r="E129">
        <v>599051</v>
      </c>
      <c r="T129" s="24" t="s">
        <v>100</v>
      </c>
      <c r="U129">
        <v>4</v>
      </c>
    </row>
    <row r="130" spans="1:21" x14ac:dyDescent="0.25">
      <c r="A130" t="s">
        <v>261</v>
      </c>
      <c r="B130" t="s">
        <v>16</v>
      </c>
      <c r="C130" t="s">
        <v>23</v>
      </c>
      <c r="D130" t="s">
        <v>25</v>
      </c>
      <c r="E130">
        <v>599051</v>
      </c>
      <c r="T130" s="24" t="s">
        <v>101</v>
      </c>
      <c r="U130">
        <v>2</v>
      </c>
    </row>
    <row r="131" spans="1:21" x14ac:dyDescent="0.25">
      <c r="A131" t="s">
        <v>263</v>
      </c>
      <c r="B131" t="s">
        <v>16</v>
      </c>
      <c r="C131" t="s">
        <v>23</v>
      </c>
      <c r="D131" t="s">
        <v>26</v>
      </c>
      <c r="E131">
        <v>599051</v>
      </c>
      <c r="T131" s="24" t="s">
        <v>102</v>
      </c>
      <c r="U131">
        <v>128</v>
      </c>
    </row>
    <row r="132" spans="1:21" x14ac:dyDescent="0.25">
      <c r="A132" t="s">
        <v>265</v>
      </c>
      <c r="B132" t="s">
        <v>16</v>
      </c>
      <c r="C132" t="s">
        <v>23</v>
      </c>
      <c r="D132" t="s">
        <v>25</v>
      </c>
      <c r="E132">
        <v>599051</v>
      </c>
      <c r="T132" s="24" t="s">
        <v>103</v>
      </c>
      <c r="U132">
        <v>4</v>
      </c>
    </row>
    <row r="133" spans="1:21" x14ac:dyDescent="0.25">
      <c r="A133" t="s">
        <v>261</v>
      </c>
      <c r="B133" t="s">
        <v>16</v>
      </c>
      <c r="C133" t="s">
        <v>23</v>
      </c>
      <c r="D133" t="s">
        <v>26</v>
      </c>
      <c r="E133">
        <v>599051</v>
      </c>
      <c r="T133" s="24" t="s">
        <v>104</v>
      </c>
      <c r="U133">
        <v>7</v>
      </c>
    </row>
    <row r="134" spans="1:21" x14ac:dyDescent="0.25">
      <c r="A134" t="s">
        <v>261</v>
      </c>
      <c r="B134" t="s">
        <v>16</v>
      </c>
      <c r="C134" t="s">
        <v>23</v>
      </c>
      <c r="D134" t="s">
        <v>26</v>
      </c>
      <c r="E134">
        <v>599051</v>
      </c>
      <c r="T134" s="24" t="s">
        <v>105</v>
      </c>
      <c r="U134">
        <v>133</v>
      </c>
    </row>
    <row r="135" spans="1:21" x14ac:dyDescent="0.25">
      <c r="A135" t="s">
        <v>261</v>
      </c>
      <c r="B135" t="s">
        <v>16</v>
      </c>
      <c r="C135" t="s">
        <v>23</v>
      </c>
      <c r="D135" t="s">
        <v>25</v>
      </c>
      <c r="E135">
        <v>599051</v>
      </c>
      <c r="T135" s="24" t="s">
        <v>106</v>
      </c>
      <c r="U135">
        <v>12</v>
      </c>
    </row>
    <row r="136" spans="1:21" x14ac:dyDescent="0.25">
      <c r="A136" t="s">
        <v>265</v>
      </c>
      <c r="B136" t="s">
        <v>16</v>
      </c>
      <c r="C136" t="s">
        <v>23</v>
      </c>
      <c r="D136" t="s">
        <v>25</v>
      </c>
      <c r="E136">
        <v>599051</v>
      </c>
      <c r="T136" s="24" t="s">
        <v>107</v>
      </c>
      <c r="U136">
        <v>14</v>
      </c>
    </row>
    <row r="137" spans="1:21" x14ac:dyDescent="0.25">
      <c r="A137" t="s">
        <v>264</v>
      </c>
      <c r="B137" t="s">
        <v>16</v>
      </c>
      <c r="C137" t="s">
        <v>23</v>
      </c>
      <c r="D137" t="s">
        <v>26</v>
      </c>
      <c r="E137">
        <v>599051</v>
      </c>
      <c r="T137" s="3" t="s">
        <v>108</v>
      </c>
      <c r="U137">
        <v>1</v>
      </c>
    </row>
    <row r="138" spans="1:21" x14ac:dyDescent="0.25">
      <c r="A138" t="s">
        <v>264</v>
      </c>
      <c r="B138" t="s">
        <v>16</v>
      </c>
      <c r="C138" t="s">
        <v>23</v>
      </c>
      <c r="D138" t="s">
        <v>28</v>
      </c>
      <c r="E138">
        <v>599051</v>
      </c>
      <c r="T138" s="4">
        <v>599069</v>
      </c>
      <c r="U138">
        <v>1</v>
      </c>
    </row>
    <row r="139" spans="1:21" x14ac:dyDescent="0.25">
      <c r="A139" t="s">
        <v>261</v>
      </c>
      <c r="B139" t="s">
        <v>16</v>
      </c>
      <c r="C139" t="s">
        <v>23</v>
      </c>
      <c r="D139" t="s">
        <v>27</v>
      </c>
      <c r="E139">
        <v>599051</v>
      </c>
      <c r="T139" s="24" t="s">
        <v>109</v>
      </c>
      <c r="U139">
        <v>1</v>
      </c>
    </row>
    <row r="140" spans="1:21" x14ac:dyDescent="0.25">
      <c r="A140" t="s">
        <v>265</v>
      </c>
      <c r="B140" t="s">
        <v>16</v>
      </c>
      <c r="C140" t="s">
        <v>23</v>
      </c>
      <c r="D140" t="s">
        <v>28</v>
      </c>
      <c r="E140">
        <v>599051</v>
      </c>
      <c r="T140" s="3" t="s">
        <v>110</v>
      </c>
      <c r="U140">
        <v>98</v>
      </c>
    </row>
    <row r="141" spans="1:21" x14ac:dyDescent="0.25">
      <c r="A141" t="s">
        <v>261</v>
      </c>
      <c r="B141" t="s">
        <v>16</v>
      </c>
      <c r="C141" t="s">
        <v>23</v>
      </c>
      <c r="D141" t="s">
        <v>26</v>
      </c>
      <c r="E141">
        <v>599051</v>
      </c>
      <c r="T141" s="4">
        <v>554821</v>
      </c>
      <c r="U141">
        <v>98</v>
      </c>
    </row>
    <row r="142" spans="1:21" x14ac:dyDescent="0.25">
      <c r="A142" t="s">
        <v>263</v>
      </c>
      <c r="B142" t="s">
        <v>16</v>
      </c>
      <c r="C142" t="s">
        <v>23</v>
      </c>
      <c r="D142" t="s">
        <v>25</v>
      </c>
      <c r="E142">
        <v>599051</v>
      </c>
      <c r="T142" s="24" t="s">
        <v>111</v>
      </c>
      <c r="U142">
        <v>5</v>
      </c>
    </row>
    <row r="143" spans="1:21" x14ac:dyDescent="0.25">
      <c r="A143" t="s">
        <v>265</v>
      </c>
      <c r="B143" t="s">
        <v>16</v>
      </c>
      <c r="C143" t="s">
        <v>23</v>
      </c>
      <c r="D143" t="s">
        <v>26</v>
      </c>
      <c r="E143">
        <v>599051</v>
      </c>
      <c r="T143" s="24" t="s">
        <v>112</v>
      </c>
      <c r="U143">
        <v>19</v>
      </c>
    </row>
    <row r="144" spans="1:21" x14ac:dyDescent="0.25">
      <c r="A144" t="s">
        <v>264</v>
      </c>
      <c r="B144" t="s">
        <v>16</v>
      </c>
      <c r="C144" t="s">
        <v>23</v>
      </c>
      <c r="D144" t="s">
        <v>26</v>
      </c>
      <c r="E144">
        <v>599051</v>
      </c>
      <c r="T144" s="24" t="s">
        <v>113</v>
      </c>
      <c r="U144">
        <v>1</v>
      </c>
    </row>
    <row r="145" spans="1:21" x14ac:dyDescent="0.25">
      <c r="A145" t="s">
        <v>263</v>
      </c>
      <c r="B145" t="s">
        <v>16</v>
      </c>
      <c r="C145" t="s">
        <v>23</v>
      </c>
      <c r="D145" t="s">
        <v>25</v>
      </c>
      <c r="E145">
        <v>599051</v>
      </c>
      <c r="T145" s="24" t="s">
        <v>114</v>
      </c>
      <c r="U145">
        <v>1</v>
      </c>
    </row>
    <row r="146" spans="1:21" x14ac:dyDescent="0.25">
      <c r="A146" t="s">
        <v>265</v>
      </c>
      <c r="B146" t="s">
        <v>16</v>
      </c>
      <c r="C146" t="s">
        <v>23</v>
      </c>
      <c r="D146" t="s">
        <v>25</v>
      </c>
      <c r="E146">
        <v>599051</v>
      </c>
      <c r="T146" s="24" t="s">
        <v>115</v>
      </c>
      <c r="U146">
        <v>36</v>
      </c>
    </row>
    <row r="147" spans="1:21" x14ac:dyDescent="0.25">
      <c r="A147" t="s">
        <v>261</v>
      </c>
      <c r="B147" t="s">
        <v>16</v>
      </c>
      <c r="C147" t="s">
        <v>23</v>
      </c>
      <c r="D147" t="s">
        <v>26</v>
      </c>
      <c r="E147">
        <v>599051</v>
      </c>
      <c r="T147" s="24" t="s">
        <v>116</v>
      </c>
      <c r="U147">
        <v>2</v>
      </c>
    </row>
    <row r="148" spans="1:21" x14ac:dyDescent="0.25">
      <c r="A148" t="s">
        <v>261</v>
      </c>
      <c r="B148" t="s">
        <v>16</v>
      </c>
      <c r="C148" t="s">
        <v>23</v>
      </c>
      <c r="D148" t="s">
        <v>25</v>
      </c>
      <c r="E148">
        <v>599051</v>
      </c>
      <c r="T148" s="24" t="s">
        <v>117</v>
      </c>
      <c r="U148">
        <v>4</v>
      </c>
    </row>
    <row r="149" spans="1:21" x14ac:dyDescent="0.25">
      <c r="A149" t="s">
        <v>261</v>
      </c>
      <c r="B149" t="s">
        <v>16</v>
      </c>
      <c r="C149" t="s">
        <v>23</v>
      </c>
      <c r="D149" t="s">
        <v>26</v>
      </c>
      <c r="E149">
        <v>599051</v>
      </c>
      <c r="T149" s="24" t="s">
        <v>118</v>
      </c>
      <c r="U149">
        <v>7</v>
      </c>
    </row>
    <row r="150" spans="1:21" x14ac:dyDescent="0.25">
      <c r="A150" t="s">
        <v>261</v>
      </c>
      <c r="B150" t="s">
        <v>16</v>
      </c>
      <c r="C150" t="s">
        <v>23</v>
      </c>
      <c r="D150" t="s">
        <v>26</v>
      </c>
      <c r="E150">
        <v>599051</v>
      </c>
      <c r="T150" s="24" t="s">
        <v>119</v>
      </c>
      <c r="U150">
        <v>6</v>
      </c>
    </row>
    <row r="151" spans="1:21" x14ac:dyDescent="0.25">
      <c r="A151" t="s">
        <v>265</v>
      </c>
      <c r="B151" t="s">
        <v>16</v>
      </c>
      <c r="C151" t="s">
        <v>23</v>
      </c>
      <c r="D151" t="s">
        <v>26</v>
      </c>
      <c r="E151">
        <v>599051</v>
      </c>
      <c r="T151" s="24" t="s">
        <v>120</v>
      </c>
      <c r="U151">
        <v>1</v>
      </c>
    </row>
    <row r="152" spans="1:21" x14ac:dyDescent="0.25">
      <c r="A152" t="s">
        <v>265</v>
      </c>
      <c r="B152" t="s">
        <v>16</v>
      </c>
      <c r="C152" t="s">
        <v>23</v>
      </c>
      <c r="D152" t="s">
        <v>28</v>
      </c>
      <c r="E152">
        <v>599051</v>
      </c>
      <c r="T152" s="24" t="s">
        <v>121</v>
      </c>
      <c r="U152">
        <v>12</v>
      </c>
    </row>
    <row r="153" spans="1:21" x14ac:dyDescent="0.25">
      <c r="A153" t="s">
        <v>265</v>
      </c>
      <c r="B153" t="s">
        <v>16</v>
      </c>
      <c r="C153" t="s">
        <v>23</v>
      </c>
      <c r="D153" t="s">
        <v>26</v>
      </c>
      <c r="E153">
        <v>599051</v>
      </c>
      <c r="T153" s="24" t="s">
        <v>122</v>
      </c>
      <c r="U153">
        <v>4</v>
      </c>
    </row>
    <row r="154" spans="1:21" x14ac:dyDescent="0.25">
      <c r="A154" t="s">
        <v>265</v>
      </c>
      <c r="B154" t="s">
        <v>16</v>
      </c>
      <c r="C154" t="s">
        <v>23</v>
      </c>
      <c r="D154" t="s">
        <v>26</v>
      </c>
      <c r="E154">
        <v>599051</v>
      </c>
      <c r="T154" s="3" t="s">
        <v>123</v>
      </c>
      <c r="U154">
        <v>3</v>
      </c>
    </row>
    <row r="155" spans="1:21" x14ac:dyDescent="0.25">
      <c r="A155" t="s">
        <v>265</v>
      </c>
      <c r="B155" t="s">
        <v>16</v>
      </c>
      <c r="C155" t="s">
        <v>23</v>
      </c>
      <c r="D155" t="s">
        <v>28</v>
      </c>
      <c r="E155">
        <v>599051</v>
      </c>
      <c r="T155" s="4">
        <v>599077</v>
      </c>
      <c r="U155">
        <v>3</v>
      </c>
    </row>
    <row r="156" spans="1:21" x14ac:dyDescent="0.25">
      <c r="A156" t="s">
        <v>264</v>
      </c>
      <c r="B156" t="s">
        <v>16</v>
      </c>
      <c r="C156" t="s">
        <v>23</v>
      </c>
      <c r="D156" t="s">
        <v>25</v>
      </c>
      <c r="E156">
        <v>599051</v>
      </c>
      <c r="T156" s="24" t="s">
        <v>124</v>
      </c>
      <c r="U156">
        <v>3</v>
      </c>
    </row>
    <row r="157" spans="1:21" x14ac:dyDescent="0.25">
      <c r="A157" t="s">
        <v>265</v>
      </c>
      <c r="B157" t="s">
        <v>16</v>
      </c>
      <c r="C157" t="s">
        <v>23</v>
      </c>
      <c r="D157" t="s">
        <v>28</v>
      </c>
      <c r="E157">
        <v>599051</v>
      </c>
      <c r="T157" s="3" t="s">
        <v>125</v>
      </c>
      <c r="U157">
        <v>1</v>
      </c>
    </row>
    <row r="158" spans="1:21" x14ac:dyDescent="0.25">
      <c r="A158" t="s">
        <v>265</v>
      </c>
      <c r="B158" t="s">
        <v>16</v>
      </c>
      <c r="C158" t="s">
        <v>23</v>
      </c>
      <c r="D158" t="s">
        <v>28</v>
      </c>
      <c r="E158">
        <v>599051</v>
      </c>
      <c r="T158" s="4">
        <v>509647</v>
      </c>
      <c r="U158">
        <v>1</v>
      </c>
    </row>
    <row r="159" spans="1:21" x14ac:dyDescent="0.25">
      <c r="A159" t="s">
        <v>265</v>
      </c>
      <c r="B159" t="s">
        <v>16</v>
      </c>
      <c r="C159" t="s">
        <v>23</v>
      </c>
      <c r="D159" t="s">
        <v>25</v>
      </c>
      <c r="E159">
        <v>599051</v>
      </c>
      <c r="T159" s="24" t="s">
        <v>126</v>
      </c>
      <c r="U159">
        <v>1</v>
      </c>
    </row>
    <row r="160" spans="1:21" x14ac:dyDescent="0.25">
      <c r="A160" t="s">
        <v>265</v>
      </c>
      <c r="B160" t="s">
        <v>16</v>
      </c>
      <c r="C160" t="s">
        <v>23</v>
      </c>
      <c r="D160" t="s">
        <v>28</v>
      </c>
      <c r="E160">
        <v>599051</v>
      </c>
      <c r="T160" s="3" t="s">
        <v>127</v>
      </c>
      <c r="U160">
        <v>4</v>
      </c>
    </row>
    <row r="161" spans="1:21" x14ac:dyDescent="0.25">
      <c r="A161" t="s">
        <v>265</v>
      </c>
      <c r="B161" t="s">
        <v>16</v>
      </c>
      <c r="C161" t="s">
        <v>23</v>
      </c>
      <c r="D161" t="s">
        <v>29</v>
      </c>
      <c r="E161">
        <v>599051</v>
      </c>
      <c r="T161" s="4">
        <v>599107</v>
      </c>
      <c r="U161">
        <v>4</v>
      </c>
    </row>
    <row r="162" spans="1:21" x14ac:dyDescent="0.25">
      <c r="A162" t="s">
        <v>265</v>
      </c>
      <c r="B162" t="s">
        <v>16</v>
      </c>
      <c r="C162" t="s">
        <v>23</v>
      </c>
      <c r="D162" t="s">
        <v>28</v>
      </c>
      <c r="E162">
        <v>599051</v>
      </c>
      <c r="T162" s="24" t="s">
        <v>128</v>
      </c>
      <c r="U162">
        <v>4</v>
      </c>
    </row>
    <row r="163" spans="1:21" x14ac:dyDescent="0.25">
      <c r="A163" t="s">
        <v>265</v>
      </c>
      <c r="B163" t="s">
        <v>16</v>
      </c>
      <c r="C163" t="s">
        <v>23</v>
      </c>
      <c r="D163" t="s">
        <v>28</v>
      </c>
      <c r="E163">
        <v>599051</v>
      </c>
      <c r="T163" s="3" t="s">
        <v>129</v>
      </c>
      <c r="U163">
        <v>2</v>
      </c>
    </row>
    <row r="164" spans="1:21" x14ac:dyDescent="0.25">
      <c r="A164" t="s">
        <v>265</v>
      </c>
      <c r="B164" t="s">
        <v>16</v>
      </c>
      <c r="C164" t="s">
        <v>23</v>
      </c>
      <c r="D164" t="s">
        <v>28</v>
      </c>
      <c r="E164">
        <v>599051</v>
      </c>
      <c r="T164" s="4">
        <v>599832</v>
      </c>
      <c r="U164">
        <v>2</v>
      </c>
    </row>
    <row r="165" spans="1:21" x14ac:dyDescent="0.25">
      <c r="A165" t="s">
        <v>265</v>
      </c>
      <c r="B165" t="s">
        <v>16</v>
      </c>
      <c r="C165" t="s">
        <v>23</v>
      </c>
      <c r="D165" t="s">
        <v>25</v>
      </c>
      <c r="E165">
        <v>599051</v>
      </c>
      <c r="T165" s="24" t="s">
        <v>130</v>
      </c>
      <c r="U165">
        <v>2</v>
      </c>
    </row>
    <row r="166" spans="1:21" x14ac:dyDescent="0.25">
      <c r="A166" t="s">
        <v>265</v>
      </c>
      <c r="B166" t="s">
        <v>16</v>
      </c>
      <c r="C166" t="s">
        <v>23</v>
      </c>
      <c r="D166" t="s">
        <v>28</v>
      </c>
      <c r="E166">
        <v>599051</v>
      </c>
      <c r="T166" s="3" t="s">
        <v>131</v>
      </c>
      <c r="U166">
        <v>2</v>
      </c>
    </row>
    <row r="167" spans="1:21" x14ac:dyDescent="0.25">
      <c r="A167" t="s">
        <v>265</v>
      </c>
      <c r="B167" t="s">
        <v>16</v>
      </c>
      <c r="C167" t="s">
        <v>23</v>
      </c>
      <c r="D167" t="s">
        <v>27</v>
      </c>
      <c r="E167">
        <v>599051</v>
      </c>
      <c r="T167" s="4">
        <v>551881</v>
      </c>
      <c r="U167">
        <v>2</v>
      </c>
    </row>
    <row r="168" spans="1:21" x14ac:dyDescent="0.25">
      <c r="A168" t="s">
        <v>265</v>
      </c>
      <c r="B168" t="s">
        <v>16</v>
      </c>
      <c r="C168" t="s">
        <v>23</v>
      </c>
      <c r="D168" t="s">
        <v>26</v>
      </c>
      <c r="E168">
        <v>599051</v>
      </c>
      <c r="T168" s="24" t="s">
        <v>132</v>
      </c>
      <c r="U168">
        <v>2</v>
      </c>
    </row>
    <row r="169" spans="1:21" x14ac:dyDescent="0.25">
      <c r="A169" t="s">
        <v>265</v>
      </c>
      <c r="B169" t="s">
        <v>16</v>
      </c>
      <c r="C169" t="s">
        <v>23</v>
      </c>
      <c r="D169" t="s">
        <v>26</v>
      </c>
      <c r="E169">
        <v>599051</v>
      </c>
      <c r="T169" s="3" t="s">
        <v>133</v>
      </c>
      <c r="U169">
        <v>2</v>
      </c>
    </row>
    <row r="170" spans="1:21" x14ac:dyDescent="0.25">
      <c r="A170" t="s">
        <v>265</v>
      </c>
      <c r="B170" t="s">
        <v>16</v>
      </c>
      <c r="C170" t="s">
        <v>23</v>
      </c>
      <c r="D170" t="s">
        <v>28</v>
      </c>
      <c r="E170">
        <v>599051</v>
      </c>
      <c r="T170" s="4">
        <v>598739</v>
      </c>
      <c r="U170">
        <v>2</v>
      </c>
    </row>
    <row r="171" spans="1:21" x14ac:dyDescent="0.25">
      <c r="A171" t="s">
        <v>265</v>
      </c>
      <c r="B171" t="s">
        <v>16</v>
      </c>
      <c r="C171" t="s">
        <v>23</v>
      </c>
      <c r="D171" t="s">
        <v>26</v>
      </c>
      <c r="E171">
        <v>599051</v>
      </c>
      <c r="T171" s="24" t="s">
        <v>134</v>
      </c>
      <c r="U171">
        <v>2</v>
      </c>
    </row>
    <row r="172" spans="1:21" x14ac:dyDescent="0.25">
      <c r="A172" t="s">
        <v>265</v>
      </c>
      <c r="B172" t="s">
        <v>16</v>
      </c>
      <c r="C172" t="s">
        <v>23</v>
      </c>
      <c r="D172" t="s">
        <v>26</v>
      </c>
      <c r="E172">
        <v>599051</v>
      </c>
      <c r="T172" s="3" t="s">
        <v>154</v>
      </c>
      <c r="U172">
        <v>1</v>
      </c>
    </row>
    <row r="173" spans="1:21" x14ac:dyDescent="0.25">
      <c r="A173" t="s">
        <v>261</v>
      </c>
      <c r="B173" t="s">
        <v>162</v>
      </c>
      <c r="C173" t="s">
        <v>163</v>
      </c>
      <c r="D173" t="s">
        <v>165</v>
      </c>
      <c r="E173">
        <v>523917</v>
      </c>
      <c r="T173" s="4">
        <v>510378</v>
      </c>
      <c r="U173">
        <v>1</v>
      </c>
    </row>
    <row r="174" spans="1:21" x14ac:dyDescent="0.25">
      <c r="A174" t="s">
        <v>260</v>
      </c>
      <c r="B174" t="s">
        <v>162</v>
      </c>
      <c r="C174" t="s">
        <v>163</v>
      </c>
      <c r="D174" t="s">
        <v>165</v>
      </c>
      <c r="E174">
        <v>523917</v>
      </c>
      <c r="T174" s="24" t="s">
        <v>155</v>
      </c>
      <c r="U174">
        <v>1</v>
      </c>
    </row>
    <row r="175" spans="1:21" x14ac:dyDescent="0.25">
      <c r="A175" t="s">
        <v>260</v>
      </c>
      <c r="B175" t="s">
        <v>162</v>
      </c>
      <c r="C175" t="s">
        <v>163</v>
      </c>
      <c r="D175" t="s">
        <v>165</v>
      </c>
      <c r="E175">
        <v>523917</v>
      </c>
      <c r="T175" s="3" t="s">
        <v>135</v>
      </c>
      <c r="U175">
        <v>18</v>
      </c>
    </row>
    <row r="176" spans="1:21" x14ac:dyDescent="0.25">
      <c r="A176" t="s">
        <v>260</v>
      </c>
      <c r="B176" t="s">
        <v>162</v>
      </c>
      <c r="C176" t="s">
        <v>163</v>
      </c>
      <c r="D176" t="s">
        <v>164</v>
      </c>
      <c r="E176">
        <v>523917</v>
      </c>
      <c r="T176" s="4">
        <v>597899</v>
      </c>
      <c r="U176">
        <v>18</v>
      </c>
    </row>
    <row r="177" spans="1:21" x14ac:dyDescent="0.25">
      <c r="A177" t="s">
        <v>260</v>
      </c>
      <c r="B177" t="s">
        <v>162</v>
      </c>
      <c r="C177" t="s">
        <v>163</v>
      </c>
      <c r="D177" t="s">
        <v>165</v>
      </c>
      <c r="E177">
        <v>523917</v>
      </c>
      <c r="T177" s="24" t="s">
        <v>136</v>
      </c>
      <c r="U177">
        <v>10</v>
      </c>
    </row>
    <row r="178" spans="1:21" x14ac:dyDescent="0.25">
      <c r="A178" t="s">
        <v>260</v>
      </c>
      <c r="B178" t="s">
        <v>162</v>
      </c>
      <c r="C178" t="s">
        <v>163</v>
      </c>
      <c r="D178" t="s">
        <v>165</v>
      </c>
      <c r="E178">
        <v>523917</v>
      </c>
      <c r="T178" s="24" t="s">
        <v>137</v>
      </c>
      <c r="U178">
        <v>8</v>
      </c>
    </row>
    <row r="179" spans="1:21" x14ac:dyDescent="0.25">
      <c r="A179" t="s">
        <v>260</v>
      </c>
      <c r="B179" t="s">
        <v>162</v>
      </c>
      <c r="C179" t="s">
        <v>163</v>
      </c>
      <c r="D179" t="s">
        <v>165</v>
      </c>
      <c r="E179">
        <v>523917</v>
      </c>
      <c r="T179" s="3" t="s">
        <v>138</v>
      </c>
      <c r="U179">
        <v>1</v>
      </c>
    </row>
    <row r="180" spans="1:21" x14ac:dyDescent="0.25">
      <c r="A180" t="s">
        <v>260</v>
      </c>
      <c r="B180" t="s">
        <v>162</v>
      </c>
      <c r="C180" t="s">
        <v>163</v>
      </c>
      <c r="D180" t="s">
        <v>164</v>
      </c>
      <c r="E180">
        <v>523917</v>
      </c>
      <c r="T180" s="4">
        <v>510491</v>
      </c>
      <c r="U180">
        <v>1</v>
      </c>
    </row>
    <row r="181" spans="1:21" x14ac:dyDescent="0.25">
      <c r="A181" t="s">
        <v>260</v>
      </c>
      <c r="B181" t="s">
        <v>162</v>
      </c>
      <c r="C181" t="s">
        <v>163</v>
      </c>
      <c r="D181" t="s">
        <v>165</v>
      </c>
      <c r="E181">
        <v>523917</v>
      </c>
      <c r="T181" s="24" t="s">
        <v>139</v>
      </c>
      <c r="U181">
        <v>1</v>
      </c>
    </row>
    <row r="182" spans="1:21" x14ac:dyDescent="0.25">
      <c r="A182" t="s">
        <v>261</v>
      </c>
      <c r="B182" t="s">
        <v>162</v>
      </c>
      <c r="C182" t="s">
        <v>163</v>
      </c>
      <c r="D182" t="s">
        <v>164</v>
      </c>
      <c r="E182">
        <v>523917</v>
      </c>
      <c r="T182" s="3" t="s">
        <v>140</v>
      </c>
      <c r="U182">
        <v>2</v>
      </c>
    </row>
    <row r="183" spans="1:21" x14ac:dyDescent="0.25">
      <c r="A183" t="s">
        <v>260</v>
      </c>
      <c r="B183" t="s">
        <v>162</v>
      </c>
      <c r="C183" t="s">
        <v>163</v>
      </c>
      <c r="D183" t="s">
        <v>164</v>
      </c>
      <c r="E183">
        <v>523917</v>
      </c>
      <c r="T183" s="4">
        <v>597911</v>
      </c>
      <c r="U183">
        <v>2</v>
      </c>
    </row>
    <row r="184" spans="1:21" x14ac:dyDescent="0.25">
      <c r="A184" t="s">
        <v>261</v>
      </c>
      <c r="B184" t="s">
        <v>162</v>
      </c>
      <c r="C184" t="s">
        <v>163</v>
      </c>
      <c r="D184" t="s">
        <v>164</v>
      </c>
      <c r="E184">
        <v>523917</v>
      </c>
      <c r="T184" s="24" t="s">
        <v>141</v>
      </c>
      <c r="U184">
        <v>2</v>
      </c>
    </row>
    <row r="185" spans="1:21" x14ac:dyDescent="0.25">
      <c r="A185" t="s">
        <v>264</v>
      </c>
      <c r="B185" t="s">
        <v>162</v>
      </c>
      <c r="C185" t="s">
        <v>163</v>
      </c>
      <c r="D185" t="s">
        <v>165</v>
      </c>
      <c r="E185">
        <v>523917</v>
      </c>
      <c r="T185" s="3" t="s">
        <v>142</v>
      </c>
      <c r="U185">
        <v>2</v>
      </c>
    </row>
    <row r="186" spans="1:21" x14ac:dyDescent="0.25">
      <c r="A186" t="s">
        <v>260</v>
      </c>
      <c r="B186" t="s">
        <v>162</v>
      </c>
      <c r="C186" t="s">
        <v>163</v>
      </c>
      <c r="D186" t="s">
        <v>164</v>
      </c>
      <c r="E186">
        <v>523917</v>
      </c>
      <c r="T186" s="4">
        <v>597937</v>
      </c>
      <c r="U186">
        <v>2</v>
      </c>
    </row>
    <row r="187" spans="1:21" x14ac:dyDescent="0.25">
      <c r="A187" t="s">
        <v>261</v>
      </c>
      <c r="B187" t="s">
        <v>162</v>
      </c>
      <c r="C187" t="s">
        <v>163</v>
      </c>
      <c r="D187" t="s">
        <v>165</v>
      </c>
      <c r="E187">
        <v>523917</v>
      </c>
      <c r="T187" s="24" t="s">
        <v>143</v>
      </c>
      <c r="U187">
        <v>2</v>
      </c>
    </row>
    <row r="188" spans="1:21" x14ac:dyDescent="0.25">
      <c r="A188" t="s">
        <v>261</v>
      </c>
      <c r="B188" t="s">
        <v>162</v>
      </c>
      <c r="C188" t="s">
        <v>163</v>
      </c>
      <c r="D188" t="s">
        <v>165</v>
      </c>
      <c r="E188">
        <v>523917</v>
      </c>
      <c r="T188" s="3" t="s">
        <v>144</v>
      </c>
      <c r="U188">
        <v>1</v>
      </c>
    </row>
    <row r="189" spans="1:21" x14ac:dyDescent="0.25">
      <c r="A189" t="s">
        <v>264</v>
      </c>
      <c r="B189" t="s">
        <v>162</v>
      </c>
      <c r="C189" t="s">
        <v>163</v>
      </c>
      <c r="D189" t="s">
        <v>165</v>
      </c>
      <c r="E189">
        <v>523917</v>
      </c>
      <c r="T189" s="4">
        <v>510882</v>
      </c>
      <c r="U189">
        <v>1</v>
      </c>
    </row>
    <row r="190" spans="1:21" x14ac:dyDescent="0.25">
      <c r="A190" t="s">
        <v>265</v>
      </c>
      <c r="B190" t="s">
        <v>162</v>
      </c>
      <c r="C190" t="s">
        <v>163</v>
      </c>
      <c r="D190" t="s">
        <v>165</v>
      </c>
      <c r="E190">
        <v>523917</v>
      </c>
      <c r="T190" s="24" t="s">
        <v>145</v>
      </c>
      <c r="U190">
        <v>1</v>
      </c>
    </row>
    <row r="191" spans="1:21" x14ac:dyDescent="0.25">
      <c r="A191" t="s">
        <v>261</v>
      </c>
      <c r="B191" t="s">
        <v>162</v>
      </c>
      <c r="C191" t="s">
        <v>163</v>
      </c>
      <c r="D191" t="s">
        <v>165</v>
      </c>
      <c r="E191">
        <v>523917</v>
      </c>
      <c r="T191" s="3" t="s">
        <v>146</v>
      </c>
      <c r="U191">
        <v>1</v>
      </c>
    </row>
    <row r="192" spans="1:21" x14ac:dyDescent="0.25">
      <c r="A192" t="s">
        <v>261</v>
      </c>
      <c r="B192" t="s">
        <v>162</v>
      </c>
      <c r="C192" t="s">
        <v>163</v>
      </c>
      <c r="D192" t="s">
        <v>165</v>
      </c>
      <c r="E192">
        <v>523917</v>
      </c>
      <c r="T192" s="4">
        <v>568422</v>
      </c>
      <c r="U192">
        <v>1</v>
      </c>
    </row>
    <row r="193" spans="1:21" x14ac:dyDescent="0.25">
      <c r="A193" t="s">
        <v>264</v>
      </c>
      <c r="B193" t="s">
        <v>162</v>
      </c>
      <c r="C193" t="s">
        <v>163</v>
      </c>
      <c r="D193" t="s">
        <v>165</v>
      </c>
      <c r="E193">
        <v>523917</v>
      </c>
      <c r="T193" s="24" t="s">
        <v>147</v>
      </c>
      <c r="U193">
        <v>1</v>
      </c>
    </row>
    <row r="194" spans="1:21" x14ac:dyDescent="0.25">
      <c r="A194" t="s">
        <v>264</v>
      </c>
      <c r="B194" t="s">
        <v>162</v>
      </c>
      <c r="C194" t="s">
        <v>163</v>
      </c>
      <c r="D194" t="s">
        <v>164</v>
      </c>
      <c r="E194">
        <v>523917</v>
      </c>
      <c r="T194" s="3" t="s">
        <v>148</v>
      </c>
      <c r="U194">
        <v>13</v>
      </c>
    </row>
    <row r="195" spans="1:21" x14ac:dyDescent="0.25">
      <c r="A195" t="s">
        <v>261</v>
      </c>
      <c r="B195" t="s">
        <v>162</v>
      </c>
      <c r="C195" t="s">
        <v>163</v>
      </c>
      <c r="D195" t="s">
        <v>164</v>
      </c>
      <c r="E195">
        <v>523917</v>
      </c>
      <c r="T195" s="4">
        <v>597961</v>
      </c>
      <c r="U195">
        <v>13</v>
      </c>
    </row>
    <row r="196" spans="1:21" x14ac:dyDescent="0.25">
      <c r="A196" t="s">
        <v>261</v>
      </c>
      <c r="B196" t="s">
        <v>162</v>
      </c>
      <c r="C196" t="s">
        <v>163</v>
      </c>
      <c r="D196" t="s">
        <v>164</v>
      </c>
      <c r="E196">
        <v>523917</v>
      </c>
      <c r="T196" s="24" t="s">
        <v>149</v>
      </c>
      <c r="U196">
        <v>12</v>
      </c>
    </row>
    <row r="197" spans="1:21" x14ac:dyDescent="0.25">
      <c r="A197" t="s">
        <v>261</v>
      </c>
      <c r="B197" t="s">
        <v>162</v>
      </c>
      <c r="C197" t="s">
        <v>163</v>
      </c>
      <c r="D197" t="s">
        <v>164</v>
      </c>
      <c r="E197">
        <v>523917</v>
      </c>
      <c r="T197" s="24" t="s">
        <v>150</v>
      </c>
      <c r="U197">
        <v>1</v>
      </c>
    </row>
    <row r="198" spans="1:21" x14ac:dyDescent="0.25">
      <c r="A198" t="s">
        <v>261</v>
      </c>
      <c r="B198" t="s">
        <v>162</v>
      </c>
      <c r="C198" t="s">
        <v>163</v>
      </c>
      <c r="D198" t="s">
        <v>165</v>
      </c>
      <c r="E198">
        <v>523917</v>
      </c>
      <c r="T198" s="3" t="s">
        <v>151</v>
      </c>
      <c r="U198">
        <v>65</v>
      </c>
    </row>
    <row r="199" spans="1:21" x14ac:dyDescent="0.25">
      <c r="A199" t="s">
        <v>265</v>
      </c>
      <c r="B199" t="s">
        <v>162</v>
      </c>
      <c r="C199" t="s">
        <v>163</v>
      </c>
      <c r="D199" t="s">
        <v>165</v>
      </c>
      <c r="E199">
        <v>523917</v>
      </c>
      <c r="T199" s="4">
        <v>597988</v>
      </c>
      <c r="U199">
        <v>65</v>
      </c>
    </row>
    <row r="200" spans="1:21" x14ac:dyDescent="0.25">
      <c r="A200" t="s">
        <v>265</v>
      </c>
      <c r="B200" t="s">
        <v>162</v>
      </c>
      <c r="C200" t="s">
        <v>163</v>
      </c>
      <c r="D200" t="s">
        <v>164</v>
      </c>
      <c r="E200">
        <v>523917</v>
      </c>
      <c r="T200" s="24" t="s">
        <v>152</v>
      </c>
      <c r="U200">
        <v>58</v>
      </c>
    </row>
    <row r="201" spans="1:21" x14ac:dyDescent="0.25">
      <c r="A201" t="s">
        <v>265</v>
      </c>
      <c r="B201" t="s">
        <v>162</v>
      </c>
      <c r="C201" t="s">
        <v>163</v>
      </c>
      <c r="D201" t="s">
        <v>164</v>
      </c>
      <c r="E201">
        <v>523917</v>
      </c>
      <c r="T201" s="24" t="s">
        <v>153</v>
      </c>
      <c r="U201">
        <v>7</v>
      </c>
    </row>
    <row r="202" spans="1:21" x14ac:dyDescent="0.25">
      <c r="A202" t="s">
        <v>261</v>
      </c>
      <c r="B202" t="s">
        <v>16</v>
      </c>
      <c r="C202" t="s">
        <v>17</v>
      </c>
      <c r="D202" t="s">
        <v>18</v>
      </c>
      <c r="E202">
        <v>598925</v>
      </c>
      <c r="T202" s="2" t="s">
        <v>162</v>
      </c>
      <c r="U202">
        <v>635</v>
      </c>
    </row>
    <row r="203" spans="1:21" x14ac:dyDescent="0.25">
      <c r="A203" t="s">
        <v>261</v>
      </c>
      <c r="B203" t="s">
        <v>16</v>
      </c>
      <c r="C203" t="s">
        <v>32</v>
      </c>
      <c r="D203" t="s">
        <v>33</v>
      </c>
      <c r="E203">
        <v>597210</v>
      </c>
      <c r="T203" s="3" t="s">
        <v>163</v>
      </c>
      <c r="U203">
        <v>27</v>
      </c>
    </row>
    <row r="204" spans="1:21" x14ac:dyDescent="0.25">
      <c r="A204" t="s">
        <v>260</v>
      </c>
      <c r="B204" t="s">
        <v>16</v>
      </c>
      <c r="C204" t="s">
        <v>32</v>
      </c>
      <c r="D204" t="s">
        <v>33</v>
      </c>
      <c r="E204">
        <v>597210</v>
      </c>
      <c r="T204" s="4">
        <v>523917</v>
      </c>
      <c r="U204">
        <v>27</v>
      </c>
    </row>
    <row r="205" spans="1:21" x14ac:dyDescent="0.25">
      <c r="A205" t="s">
        <v>260</v>
      </c>
      <c r="B205" t="s">
        <v>16</v>
      </c>
      <c r="C205" t="s">
        <v>32</v>
      </c>
      <c r="D205" t="s">
        <v>33</v>
      </c>
      <c r="E205">
        <v>597210</v>
      </c>
      <c r="T205" s="24" t="s">
        <v>164</v>
      </c>
      <c r="U205">
        <v>10</v>
      </c>
    </row>
    <row r="206" spans="1:21" x14ac:dyDescent="0.25">
      <c r="A206" t="s">
        <v>261</v>
      </c>
      <c r="B206" t="s">
        <v>16</v>
      </c>
      <c r="C206" t="s">
        <v>32</v>
      </c>
      <c r="D206" t="s">
        <v>34</v>
      </c>
      <c r="E206">
        <v>597210</v>
      </c>
      <c r="T206" s="24" t="s">
        <v>165</v>
      </c>
      <c r="U206">
        <v>17</v>
      </c>
    </row>
    <row r="207" spans="1:21" x14ac:dyDescent="0.25">
      <c r="A207" t="s">
        <v>260</v>
      </c>
      <c r="B207" t="s">
        <v>16</v>
      </c>
      <c r="C207" t="s">
        <v>32</v>
      </c>
      <c r="D207" t="s">
        <v>33</v>
      </c>
      <c r="E207">
        <v>597210</v>
      </c>
      <c r="T207" s="3" t="s">
        <v>166</v>
      </c>
      <c r="U207">
        <v>2</v>
      </c>
    </row>
    <row r="208" spans="1:21" x14ac:dyDescent="0.25">
      <c r="A208" t="s">
        <v>265</v>
      </c>
      <c r="B208" t="s">
        <v>16</v>
      </c>
      <c r="C208" t="s">
        <v>32</v>
      </c>
      <c r="D208" t="s">
        <v>33</v>
      </c>
      <c r="E208">
        <v>597210</v>
      </c>
      <c r="T208" s="4">
        <v>524891</v>
      </c>
      <c r="U208">
        <v>2</v>
      </c>
    </row>
    <row r="209" spans="1:21" x14ac:dyDescent="0.25">
      <c r="A209" t="s">
        <v>260</v>
      </c>
      <c r="B209" t="s">
        <v>16</v>
      </c>
      <c r="C209" t="s">
        <v>32</v>
      </c>
      <c r="D209" t="s">
        <v>33</v>
      </c>
      <c r="E209">
        <v>597210</v>
      </c>
      <c r="T209" s="24" t="s">
        <v>167</v>
      </c>
      <c r="U209">
        <v>2</v>
      </c>
    </row>
    <row r="210" spans="1:21" x14ac:dyDescent="0.25">
      <c r="A210" t="s">
        <v>260</v>
      </c>
      <c r="B210" t="s">
        <v>16</v>
      </c>
      <c r="C210" t="s">
        <v>32</v>
      </c>
      <c r="D210" t="s">
        <v>33</v>
      </c>
      <c r="E210">
        <v>597210</v>
      </c>
      <c r="T210" s="3" t="s">
        <v>168</v>
      </c>
      <c r="U210">
        <v>32</v>
      </c>
    </row>
    <row r="211" spans="1:21" x14ac:dyDescent="0.25">
      <c r="A211" t="s">
        <v>260</v>
      </c>
      <c r="B211" t="s">
        <v>16</v>
      </c>
      <c r="C211" t="s">
        <v>32</v>
      </c>
      <c r="D211" t="s">
        <v>33</v>
      </c>
      <c r="E211">
        <v>597210</v>
      </c>
      <c r="T211" s="4">
        <v>525804</v>
      </c>
      <c r="U211">
        <v>32</v>
      </c>
    </row>
    <row r="212" spans="1:21" x14ac:dyDescent="0.25">
      <c r="A212" t="s">
        <v>260</v>
      </c>
      <c r="B212" t="s">
        <v>16</v>
      </c>
      <c r="C212" t="s">
        <v>32</v>
      </c>
      <c r="D212" t="s">
        <v>33</v>
      </c>
      <c r="E212">
        <v>597210</v>
      </c>
      <c r="T212" s="24" t="s">
        <v>169</v>
      </c>
      <c r="U212">
        <v>30</v>
      </c>
    </row>
    <row r="213" spans="1:21" x14ac:dyDescent="0.25">
      <c r="A213" t="s">
        <v>261</v>
      </c>
      <c r="B213" t="s">
        <v>16</v>
      </c>
      <c r="C213" t="s">
        <v>32</v>
      </c>
      <c r="D213" t="s">
        <v>33</v>
      </c>
      <c r="E213">
        <v>597210</v>
      </c>
      <c r="T213" s="24" t="s">
        <v>170</v>
      </c>
      <c r="U213">
        <v>2</v>
      </c>
    </row>
    <row r="214" spans="1:21" x14ac:dyDescent="0.25">
      <c r="A214" t="s">
        <v>260</v>
      </c>
      <c r="B214" t="s">
        <v>16</v>
      </c>
      <c r="C214" t="s">
        <v>32</v>
      </c>
      <c r="D214" t="s">
        <v>34</v>
      </c>
      <c r="E214">
        <v>597210</v>
      </c>
      <c r="T214" s="3" t="s">
        <v>171</v>
      </c>
      <c r="U214">
        <v>1</v>
      </c>
    </row>
    <row r="215" spans="1:21" x14ac:dyDescent="0.25">
      <c r="A215" t="s">
        <v>260</v>
      </c>
      <c r="B215" t="s">
        <v>16</v>
      </c>
      <c r="C215" t="s">
        <v>32</v>
      </c>
      <c r="D215" t="s">
        <v>34</v>
      </c>
      <c r="E215">
        <v>597210</v>
      </c>
      <c r="T215" s="4">
        <v>533491</v>
      </c>
      <c r="U215">
        <v>1</v>
      </c>
    </row>
    <row r="216" spans="1:21" x14ac:dyDescent="0.25">
      <c r="A216" t="s">
        <v>260</v>
      </c>
      <c r="B216" t="s">
        <v>16</v>
      </c>
      <c r="C216" t="s">
        <v>32</v>
      </c>
      <c r="D216" t="s">
        <v>33</v>
      </c>
      <c r="E216">
        <v>597210</v>
      </c>
      <c r="T216" s="24" t="s">
        <v>172</v>
      </c>
      <c r="U216">
        <v>1</v>
      </c>
    </row>
    <row r="217" spans="1:21" x14ac:dyDescent="0.25">
      <c r="A217" t="s">
        <v>260</v>
      </c>
      <c r="B217" t="s">
        <v>16</v>
      </c>
      <c r="C217" t="s">
        <v>32</v>
      </c>
      <c r="D217" t="s">
        <v>33</v>
      </c>
      <c r="E217">
        <v>597210</v>
      </c>
      <c r="T217" s="3" t="s">
        <v>173</v>
      </c>
      <c r="U217">
        <v>165</v>
      </c>
    </row>
    <row r="218" spans="1:21" x14ac:dyDescent="0.25">
      <c r="A218" t="s">
        <v>261</v>
      </c>
      <c r="B218" t="s">
        <v>16</v>
      </c>
      <c r="C218" t="s">
        <v>32</v>
      </c>
      <c r="D218" t="s">
        <v>34</v>
      </c>
      <c r="E218">
        <v>597210</v>
      </c>
      <c r="T218" s="4">
        <v>569356</v>
      </c>
      <c r="U218">
        <v>165</v>
      </c>
    </row>
    <row r="219" spans="1:21" x14ac:dyDescent="0.25">
      <c r="A219" t="s">
        <v>261</v>
      </c>
      <c r="B219" t="s">
        <v>16</v>
      </c>
      <c r="C219" t="s">
        <v>32</v>
      </c>
      <c r="D219" t="s">
        <v>33</v>
      </c>
      <c r="E219">
        <v>597210</v>
      </c>
      <c r="T219" s="24" t="s">
        <v>174</v>
      </c>
      <c r="U219">
        <v>165</v>
      </c>
    </row>
    <row r="220" spans="1:21" x14ac:dyDescent="0.25">
      <c r="A220" t="s">
        <v>260</v>
      </c>
      <c r="B220" t="s">
        <v>16</v>
      </c>
      <c r="C220" t="s">
        <v>32</v>
      </c>
      <c r="D220" t="s">
        <v>33</v>
      </c>
      <c r="E220">
        <v>597210</v>
      </c>
      <c r="T220" s="3" t="s">
        <v>175</v>
      </c>
      <c r="U220">
        <v>1</v>
      </c>
    </row>
    <row r="221" spans="1:21" x14ac:dyDescent="0.25">
      <c r="A221" t="s">
        <v>260</v>
      </c>
      <c r="B221" t="s">
        <v>16</v>
      </c>
      <c r="C221" t="s">
        <v>32</v>
      </c>
      <c r="D221" t="s">
        <v>33</v>
      </c>
      <c r="E221">
        <v>597210</v>
      </c>
      <c r="T221" s="4">
        <v>553379</v>
      </c>
      <c r="U221">
        <v>1</v>
      </c>
    </row>
    <row r="222" spans="1:21" x14ac:dyDescent="0.25">
      <c r="A222" t="s">
        <v>261</v>
      </c>
      <c r="B222" t="s">
        <v>16</v>
      </c>
      <c r="C222" t="s">
        <v>32</v>
      </c>
      <c r="D222" t="s">
        <v>33</v>
      </c>
      <c r="E222">
        <v>597210</v>
      </c>
      <c r="T222" s="24" t="s">
        <v>176</v>
      </c>
      <c r="U222">
        <v>1</v>
      </c>
    </row>
    <row r="223" spans="1:21" x14ac:dyDescent="0.25">
      <c r="A223" t="s">
        <v>264</v>
      </c>
      <c r="B223" t="s">
        <v>16</v>
      </c>
      <c r="C223" t="s">
        <v>32</v>
      </c>
      <c r="D223" t="s">
        <v>34</v>
      </c>
      <c r="E223">
        <v>597210</v>
      </c>
      <c r="T223" s="3" t="s">
        <v>177</v>
      </c>
      <c r="U223">
        <v>12</v>
      </c>
    </row>
    <row r="224" spans="1:21" x14ac:dyDescent="0.25">
      <c r="A224" t="s">
        <v>261</v>
      </c>
      <c r="B224" t="s">
        <v>16</v>
      </c>
      <c r="C224" t="s">
        <v>32</v>
      </c>
      <c r="D224" t="s">
        <v>33</v>
      </c>
      <c r="E224">
        <v>597210</v>
      </c>
      <c r="T224" s="4">
        <v>535532</v>
      </c>
      <c r="U224">
        <v>12</v>
      </c>
    </row>
    <row r="225" spans="1:21" x14ac:dyDescent="0.25">
      <c r="A225" t="s">
        <v>260</v>
      </c>
      <c r="B225" t="s">
        <v>16</v>
      </c>
      <c r="C225" t="s">
        <v>32</v>
      </c>
      <c r="D225" t="s">
        <v>33</v>
      </c>
      <c r="E225">
        <v>597210</v>
      </c>
      <c r="T225" s="24" t="s">
        <v>178</v>
      </c>
      <c r="U225">
        <v>12</v>
      </c>
    </row>
    <row r="226" spans="1:21" x14ac:dyDescent="0.25">
      <c r="A226" t="s">
        <v>261</v>
      </c>
      <c r="B226" t="s">
        <v>16</v>
      </c>
      <c r="C226" t="s">
        <v>32</v>
      </c>
      <c r="D226" t="s">
        <v>33</v>
      </c>
      <c r="E226">
        <v>597210</v>
      </c>
      <c r="T226" s="3" t="s">
        <v>179</v>
      </c>
      <c r="U226">
        <v>1</v>
      </c>
    </row>
    <row r="227" spans="1:21" x14ac:dyDescent="0.25">
      <c r="A227" t="s">
        <v>263</v>
      </c>
      <c r="B227" t="s">
        <v>16</v>
      </c>
      <c r="C227" t="s">
        <v>32</v>
      </c>
      <c r="D227" t="s">
        <v>33</v>
      </c>
      <c r="E227">
        <v>597210</v>
      </c>
      <c r="T227" s="4">
        <v>553301</v>
      </c>
      <c r="U227">
        <v>1</v>
      </c>
    </row>
    <row r="228" spans="1:21" x14ac:dyDescent="0.25">
      <c r="A228" t="s">
        <v>260</v>
      </c>
      <c r="B228" t="s">
        <v>16</v>
      </c>
      <c r="C228" t="s">
        <v>32</v>
      </c>
      <c r="D228" t="s">
        <v>33</v>
      </c>
      <c r="E228">
        <v>597210</v>
      </c>
      <c r="T228" s="24" t="s">
        <v>180</v>
      </c>
      <c r="U228">
        <v>1</v>
      </c>
    </row>
    <row r="229" spans="1:21" x14ac:dyDescent="0.25">
      <c r="A229" t="s">
        <v>264</v>
      </c>
      <c r="B229" t="s">
        <v>16</v>
      </c>
      <c r="C229" t="s">
        <v>32</v>
      </c>
      <c r="D229" t="s">
        <v>33</v>
      </c>
      <c r="E229">
        <v>597210</v>
      </c>
      <c r="T229" s="3" t="s">
        <v>181</v>
      </c>
      <c r="U229">
        <v>1</v>
      </c>
    </row>
    <row r="230" spans="1:21" x14ac:dyDescent="0.25">
      <c r="A230" t="s">
        <v>261</v>
      </c>
      <c r="B230" t="s">
        <v>16</v>
      </c>
      <c r="C230" t="s">
        <v>32</v>
      </c>
      <c r="D230" t="s">
        <v>33</v>
      </c>
      <c r="E230">
        <v>597210</v>
      </c>
      <c r="T230" s="4">
        <v>536148</v>
      </c>
      <c r="U230">
        <v>1</v>
      </c>
    </row>
    <row r="231" spans="1:21" x14ac:dyDescent="0.25">
      <c r="A231" t="s">
        <v>264</v>
      </c>
      <c r="B231" t="s">
        <v>16</v>
      </c>
      <c r="C231" t="s">
        <v>32</v>
      </c>
      <c r="D231" t="s">
        <v>33</v>
      </c>
      <c r="E231">
        <v>597210</v>
      </c>
      <c r="T231" s="24" t="s">
        <v>182</v>
      </c>
      <c r="U231">
        <v>1</v>
      </c>
    </row>
    <row r="232" spans="1:21" x14ac:dyDescent="0.25">
      <c r="A232" t="s">
        <v>261</v>
      </c>
      <c r="B232" t="s">
        <v>16</v>
      </c>
      <c r="C232" t="s">
        <v>32</v>
      </c>
      <c r="D232" t="s">
        <v>33</v>
      </c>
      <c r="E232">
        <v>597210</v>
      </c>
      <c r="T232" s="3" t="s">
        <v>183</v>
      </c>
      <c r="U232">
        <v>52</v>
      </c>
    </row>
    <row r="233" spans="1:21" x14ac:dyDescent="0.25">
      <c r="A233" t="s">
        <v>260</v>
      </c>
      <c r="B233" t="s">
        <v>16</v>
      </c>
      <c r="C233" t="s">
        <v>32</v>
      </c>
      <c r="D233" t="s">
        <v>33</v>
      </c>
      <c r="E233">
        <v>597210</v>
      </c>
      <c r="T233" s="4">
        <v>536385</v>
      </c>
      <c r="U233">
        <v>52</v>
      </c>
    </row>
    <row r="234" spans="1:21" x14ac:dyDescent="0.25">
      <c r="A234" t="s">
        <v>261</v>
      </c>
      <c r="B234" t="s">
        <v>16</v>
      </c>
      <c r="C234" t="s">
        <v>32</v>
      </c>
      <c r="D234" t="s">
        <v>33</v>
      </c>
      <c r="E234">
        <v>597210</v>
      </c>
      <c r="T234" s="24" t="s">
        <v>184</v>
      </c>
      <c r="U234">
        <v>23</v>
      </c>
    </row>
    <row r="235" spans="1:21" x14ac:dyDescent="0.25">
      <c r="A235" t="s">
        <v>261</v>
      </c>
      <c r="B235" t="s">
        <v>16</v>
      </c>
      <c r="C235" t="s">
        <v>32</v>
      </c>
      <c r="D235" t="s">
        <v>33</v>
      </c>
      <c r="E235">
        <v>597210</v>
      </c>
      <c r="T235" s="24" t="s">
        <v>185</v>
      </c>
      <c r="U235">
        <v>28</v>
      </c>
    </row>
    <row r="236" spans="1:21" x14ac:dyDescent="0.25">
      <c r="A236" t="s">
        <v>260</v>
      </c>
      <c r="B236" t="s">
        <v>16</v>
      </c>
      <c r="C236" t="s">
        <v>32</v>
      </c>
      <c r="D236" t="s">
        <v>33</v>
      </c>
      <c r="E236">
        <v>597210</v>
      </c>
      <c r="T236" s="24" t="s">
        <v>186</v>
      </c>
      <c r="U236">
        <v>1</v>
      </c>
    </row>
    <row r="237" spans="1:21" x14ac:dyDescent="0.25">
      <c r="A237" t="s">
        <v>261</v>
      </c>
      <c r="B237" t="s">
        <v>16</v>
      </c>
      <c r="C237" t="s">
        <v>32</v>
      </c>
      <c r="D237" t="s">
        <v>33</v>
      </c>
      <c r="E237">
        <v>597210</v>
      </c>
      <c r="T237" s="3" t="s">
        <v>64</v>
      </c>
      <c r="U237">
        <v>4</v>
      </c>
    </row>
    <row r="238" spans="1:21" x14ac:dyDescent="0.25">
      <c r="A238" t="s">
        <v>260</v>
      </c>
      <c r="B238" t="s">
        <v>16</v>
      </c>
      <c r="C238" t="s">
        <v>32</v>
      </c>
      <c r="D238" t="s">
        <v>33</v>
      </c>
      <c r="E238">
        <v>597210</v>
      </c>
      <c r="T238" s="4">
        <v>536521</v>
      </c>
      <c r="U238">
        <v>4</v>
      </c>
    </row>
    <row r="239" spans="1:21" x14ac:dyDescent="0.25">
      <c r="A239" t="s">
        <v>261</v>
      </c>
      <c r="B239" t="s">
        <v>16</v>
      </c>
      <c r="C239" t="s">
        <v>32</v>
      </c>
      <c r="D239" t="s">
        <v>34</v>
      </c>
      <c r="E239">
        <v>597210</v>
      </c>
      <c r="T239" s="24" t="s">
        <v>187</v>
      </c>
      <c r="U239">
        <v>1</v>
      </c>
    </row>
    <row r="240" spans="1:21" x14ac:dyDescent="0.25">
      <c r="A240" t="s">
        <v>261</v>
      </c>
      <c r="B240" t="s">
        <v>16</v>
      </c>
      <c r="C240" t="s">
        <v>32</v>
      </c>
      <c r="D240" t="s">
        <v>33</v>
      </c>
      <c r="E240">
        <v>597210</v>
      </c>
      <c r="T240" s="24" t="s">
        <v>188</v>
      </c>
      <c r="U240">
        <v>2</v>
      </c>
    </row>
    <row r="241" spans="1:21" x14ac:dyDescent="0.25">
      <c r="A241" t="s">
        <v>261</v>
      </c>
      <c r="B241" t="s">
        <v>16</v>
      </c>
      <c r="C241" t="s">
        <v>32</v>
      </c>
      <c r="D241" t="s">
        <v>33</v>
      </c>
      <c r="E241">
        <v>597210</v>
      </c>
      <c r="T241" s="24" t="s">
        <v>189</v>
      </c>
      <c r="U241">
        <v>1</v>
      </c>
    </row>
    <row r="242" spans="1:21" x14ac:dyDescent="0.25">
      <c r="A242" t="s">
        <v>261</v>
      </c>
      <c r="B242" t="s">
        <v>16</v>
      </c>
      <c r="C242" t="s">
        <v>32</v>
      </c>
      <c r="D242" t="s">
        <v>33</v>
      </c>
      <c r="E242">
        <v>597210</v>
      </c>
      <c r="T242" s="3" t="s">
        <v>190</v>
      </c>
      <c r="U242">
        <v>32</v>
      </c>
    </row>
    <row r="243" spans="1:21" x14ac:dyDescent="0.25">
      <c r="A243" t="s">
        <v>261</v>
      </c>
      <c r="B243" t="s">
        <v>16</v>
      </c>
      <c r="C243" t="s">
        <v>32</v>
      </c>
      <c r="D243" t="s">
        <v>33</v>
      </c>
      <c r="E243">
        <v>597210</v>
      </c>
      <c r="T243" s="4">
        <v>557218</v>
      </c>
      <c r="U243">
        <v>32</v>
      </c>
    </row>
    <row r="244" spans="1:21" x14ac:dyDescent="0.25">
      <c r="A244" t="s">
        <v>261</v>
      </c>
      <c r="B244" t="s">
        <v>16</v>
      </c>
      <c r="C244" t="s">
        <v>32</v>
      </c>
      <c r="D244" t="s">
        <v>33</v>
      </c>
      <c r="E244">
        <v>597210</v>
      </c>
      <c r="T244" s="24" t="s">
        <v>191</v>
      </c>
      <c r="U244">
        <v>32</v>
      </c>
    </row>
    <row r="245" spans="1:21" x14ac:dyDescent="0.25">
      <c r="A245" t="s">
        <v>261</v>
      </c>
      <c r="B245" t="s">
        <v>16</v>
      </c>
      <c r="C245" t="s">
        <v>32</v>
      </c>
      <c r="D245" t="s">
        <v>33</v>
      </c>
      <c r="E245">
        <v>597210</v>
      </c>
      <c r="T245" s="3" t="s">
        <v>192</v>
      </c>
      <c r="U245">
        <v>1</v>
      </c>
    </row>
    <row r="246" spans="1:21" x14ac:dyDescent="0.25">
      <c r="A246" t="s">
        <v>264</v>
      </c>
      <c r="B246" t="s">
        <v>16</v>
      </c>
      <c r="C246" t="s">
        <v>32</v>
      </c>
      <c r="D246" t="s">
        <v>33</v>
      </c>
      <c r="E246">
        <v>597210</v>
      </c>
      <c r="T246" s="4">
        <v>537284</v>
      </c>
      <c r="U246">
        <v>1</v>
      </c>
    </row>
    <row r="247" spans="1:21" x14ac:dyDescent="0.25">
      <c r="A247" t="s">
        <v>261</v>
      </c>
      <c r="B247" t="s">
        <v>16</v>
      </c>
      <c r="C247" t="s">
        <v>32</v>
      </c>
      <c r="D247" t="s">
        <v>33</v>
      </c>
      <c r="E247">
        <v>597210</v>
      </c>
      <c r="T247" s="24" t="s">
        <v>193</v>
      </c>
      <c r="U247">
        <v>1</v>
      </c>
    </row>
    <row r="248" spans="1:21" x14ac:dyDescent="0.25">
      <c r="A248" t="s">
        <v>261</v>
      </c>
      <c r="B248" t="s">
        <v>16</v>
      </c>
      <c r="C248" t="s">
        <v>32</v>
      </c>
      <c r="D248" t="s">
        <v>33</v>
      </c>
      <c r="E248">
        <v>597210</v>
      </c>
      <c r="T248" s="3" t="s">
        <v>194</v>
      </c>
      <c r="U248">
        <v>14</v>
      </c>
    </row>
    <row r="249" spans="1:21" x14ac:dyDescent="0.25">
      <c r="A249" t="s">
        <v>264</v>
      </c>
      <c r="B249" t="s">
        <v>16</v>
      </c>
      <c r="C249" t="s">
        <v>32</v>
      </c>
      <c r="D249" t="s">
        <v>33</v>
      </c>
      <c r="E249">
        <v>597210</v>
      </c>
      <c r="T249" s="4">
        <v>540030</v>
      </c>
      <c r="U249">
        <v>14</v>
      </c>
    </row>
    <row r="250" spans="1:21" x14ac:dyDescent="0.25">
      <c r="A250" t="s">
        <v>261</v>
      </c>
      <c r="B250" t="s">
        <v>16</v>
      </c>
      <c r="C250" t="s">
        <v>32</v>
      </c>
      <c r="D250" t="s">
        <v>33</v>
      </c>
      <c r="E250">
        <v>597210</v>
      </c>
      <c r="T250" s="24" t="s">
        <v>195</v>
      </c>
      <c r="U250">
        <v>11</v>
      </c>
    </row>
    <row r="251" spans="1:21" x14ac:dyDescent="0.25">
      <c r="A251" t="s">
        <v>265</v>
      </c>
      <c r="B251" t="s">
        <v>16</v>
      </c>
      <c r="C251" t="s">
        <v>32</v>
      </c>
      <c r="D251" t="s">
        <v>33</v>
      </c>
      <c r="E251">
        <v>597210</v>
      </c>
      <c r="T251" s="24" t="s">
        <v>196</v>
      </c>
      <c r="U251">
        <v>3</v>
      </c>
    </row>
    <row r="252" spans="1:21" x14ac:dyDescent="0.25">
      <c r="A252" t="s">
        <v>263</v>
      </c>
      <c r="B252" t="s">
        <v>16</v>
      </c>
      <c r="C252" t="s">
        <v>32</v>
      </c>
      <c r="D252" t="s">
        <v>33</v>
      </c>
      <c r="E252">
        <v>597210</v>
      </c>
      <c r="T252" s="3" t="s">
        <v>197</v>
      </c>
      <c r="U252">
        <v>1</v>
      </c>
    </row>
    <row r="253" spans="1:21" x14ac:dyDescent="0.25">
      <c r="A253" t="s">
        <v>261</v>
      </c>
      <c r="B253" t="s">
        <v>16</v>
      </c>
      <c r="C253" t="s">
        <v>32</v>
      </c>
      <c r="D253" t="s">
        <v>33</v>
      </c>
      <c r="E253">
        <v>597210</v>
      </c>
      <c r="T253" s="4">
        <v>503444</v>
      </c>
      <c r="U253">
        <v>1</v>
      </c>
    </row>
    <row r="254" spans="1:21" x14ac:dyDescent="0.25">
      <c r="A254" t="s">
        <v>261</v>
      </c>
      <c r="B254" t="s">
        <v>16</v>
      </c>
      <c r="C254" t="s">
        <v>32</v>
      </c>
      <c r="D254" t="s">
        <v>33</v>
      </c>
      <c r="E254">
        <v>597210</v>
      </c>
      <c r="T254" s="24" t="s">
        <v>198</v>
      </c>
      <c r="U254">
        <v>1</v>
      </c>
    </row>
    <row r="255" spans="1:21" x14ac:dyDescent="0.25">
      <c r="A255" t="s">
        <v>265</v>
      </c>
      <c r="B255" t="s">
        <v>16</v>
      </c>
      <c r="C255" t="s">
        <v>32</v>
      </c>
      <c r="D255" t="s">
        <v>33</v>
      </c>
      <c r="E255">
        <v>597210</v>
      </c>
      <c r="T255" s="3" t="s">
        <v>199</v>
      </c>
      <c r="U255">
        <v>68</v>
      </c>
    </row>
    <row r="256" spans="1:21" x14ac:dyDescent="0.25">
      <c r="A256" t="s">
        <v>265</v>
      </c>
      <c r="B256" t="s">
        <v>16</v>
      </c>
      <c r="C256" t="s">
        <v>32</v>
      </c>
      <c r="D256" t="s">
        <v>33</v>
      </c>
      <c r="E256">
        <v>597210</v>
      </c>
      <c r="T256" s="4">
        <v>540382</v>
      </c>
      <c r="U256">
        <v>68</v>
      </c>
    </row>
    <row r="257" spans="1:21" x14ac:dyDescent="0.25">
      <c r="A257" t="s">
        <v>265</v>
      </c>
      <c r="B257" t="s">
        <v>16</v>
      </c>
      <c r="C257" t="s">
        <v>32</v>
      </c>
      <c r="D257" t="s">
        <v>33</v>
      </c>
      <c r="E257">
        <v>597210</v>
      </c>
      <c r="T257" s="24" t="s">
        <v>200</v>
      </c>
      <c r="U257">
        <v>62</v>
      </c>
    </row>
    <row r="258" spans="1:21" x14ac:dyDescent="0.25">
      <c r="A258" t="s">
        <v>265</v>
      </c>
      <c r="B258" t="s">
        <v>16</v>
      </c>
      <c r="C258" t="s">
        <v>32</v>
      </c>
      <c r="D258" t="s">
        <v>33</v>
      </c>
      <c r="E258">
        <v>597210</v>
      </c>
      <c r="T258" s="24" t="s">
        <v>201</v>
      </c>
      <c r="U258">
        <v>6</v>
      </c>
    </row>
    <row r="259" spans="1:21" x14ac:dyDescent="0.25">
      <c r="A259" t="s">
        <v>265</v>
      </c>
      <c r="B259" t="s">
        <v>16</v>
      </c>
      <c r="C259" t="s">
        <v>32</v>
      </c>
      <c r="D259" t="s">
        <v>34</v>
      </c>
      <c r="E259">
        <v>597210</v>
      </c>
      <c r="T259" s="3" t="s">
        <v>202</v>
      </c>
      <c r="U259">
        <v>1</v>
      </c>
    </row>
    <row r="260" spans="1:21" x14ac:dyDescent="0.25">
      <c r="A260" t="s">
        <v>265</v>
      </c>
      <c r="B260" t="s">
        <v>16</v>
      </c>
      <c r="C260" t="s">
        <v>32</v>
      </c>
      <c r="D260" t="s">
        <v>33</v>
      </c>
      <c r="E260">
        <v>597210</v>
      </c>
      <c r="T260" s="4">
        <v>500496</v>
      </c>
      <c r="U260">
        <v>1</v>
      </c>
    </row>
    <row r="261" spans="1:21" x14ac:dyDescent="0.25">
      <c r="A261" t="s">
        <v>264</v>
      </c>
      <c r="B261" t="s">
        <v>16</v>
      </c>
      <c r="C261" t="s">
        <v>32</v>
      </c>
      <c r="D261" t="s">
        <v>33</v>
      </c>
      <c r="E261">
        <v>597210</v>
      </c>
      <c r="T261" s="24" t="s">
        <v>203</v>
      </c>
      <c r="U261">
        <v>1</v>
      </c>
    </row>
    <row r="262" spans="1:21" x14ac:dyDescent="0.25">
      <c r="A262" t="s">
        <v>265</v>
      </c>
      <c r="B262" t="s">
        <v>16</v>
      </c>
      <c r="C262" t="s">
        <v>32</v>
      </c>
      <c r="D262" t="s">
        <v>33</v>
      </c>
      <c r="E262">
        <v>597210</v>
      </c>
      <c r="T262" s="3" t="s">
        <v>204</v>
      </c>
      <c r="U262">
        <v>24</v>
      </c>
    </row>
    <row r="263" spans="1:21" x14ac:dyDescent="0.25">
      <c r="A263" t="s">
        <v>265</v>
      </c>
      <c r="B263" t="s">
        <v>16</v>
      </c>
      <c r="C263" t="s">
        <v>32</v>
      </c>
      <c r="D263" t="s">
        <v>33</v>
      </c>
      <c r="E263">
        <v>597210</v>
      </c>
      <c r="T263" s="4">
        <v>540684</v>
      </c>
      <c r="U263">
        <v>24</v>
      </c>
    </row>
    <row r="264" spans="1:21" x14ac:dyDescent="0.25">
      <c r="A264" t="s">
        <v>265</v>
      </c>
      <c r="B264" t="s">
        <v>16</v>
      </c>
      <c r="C264" t="s">
        <v>32</v>
      </c>
      <c r="D264" t="s">
        <v>33</v>
      </c>
      <c r="E264">
        <v>597210</v>
      </c>
      <c r="T264" s="24" t="s">
        <v>205</v>
      </c>
      <c r="U264">
        <v>23</v>
      </c>
    </row>
    <row r="265" spans="1:21" x14ac:dyDescent="0.25">
      <c r="A265" t="s">
        <v>265</v>
      </c>
      <c r="B265" t="s">
        <v>16</v>
      </c>
      <c r="C265" t="s">
        <v>32</v>
      </c>
      <c r="D265" t="s">
        <v>34</v>
      </c>
      <c r="E265">
        <v>597210</v>
      </c>
      <c r="T265" s="24" t="s">
        <v>206</v>
      </c>
      <c r="U265">
        <v>1</v>
      </c>
    </row>
    <row r="266" spans="1:21" x14ac:dyDescent="0.25">
      <c r="A266" t="s">
        <v>265</v>
      </c>
      <c r="B266" t="s">
        <v>16</v>
      </c>
      <c r="C266" t="s">
        <v>32</v>
      </c>
      <c r="D266" t="s">
        <v>33</v>
      </c>
      <c r="E266">
        <v>597210</v>
      </c>
      <c r="T266" s="3" t="s">
        <v>207</v>
      </c>
      <c r="U266">
        <v>9</v>
      </c>
    </row>
    <row r="267" spans="1:21" x14ac:dyDescent="0.25">
      <c r="A267" t="s">
        <v>265</v>
      </c>
      <c r="B267" t="s">
        <v>16</v>
      </c>
      <c r="C267" t="s">
        <v>32</v>
      </c>
      <c r="D267" t="s">
        <v>33</v>
      </c>
      <c r="E267">
        <v>597210</v>
      </c>
      <c r="T267" s="4">
        <v>540978</v>
      </c>
      <c r="U267">
        <v>9</v>
      </c>
    </row>
    <row r="268" spans="1:21" x14ac:dyDescent="0.25">
      <c r="A268" t="s">
        <v>265</v>
      </c>
      <c r="B268" t="s">
        <v>16</v>
      </c>
      <c r="C268" t="s">
        <v>32</v>
      </c>
      <c r="D268" t="s">
        <v>33</v>
      </c>
      <c r="E268">
        <v>597210</v>
      </c>
      <c r="T268" s="24" t="s">
        <v>208</v>
      </c>
      <c r="U268">
        <v>9</v>
      </c>
    </row>
    <row r="269" spans="1:21" x14ac:dyDescent="0.25">
      <c r="A269" t="s">
        <v>265</v>
      </c>
      <c r="B269" t="s">
        <v>16</v>
      </c>
      <c r="C269" t="s">
        <v>32</v>
      </c>
      <c r="D269" t="s">
        <v>33</v>
      </c>
      <c r="E269">
        <v>597210</v>
      </c>
      <c r="T269" s="3" t="s">
        <v>209</v>
      </c>
      <c r="U269">
        <v>25</v>
      </c>
    </row>
    <row r="270" spans="1:21" x14ac:dyDescent="0.25">
      <c r="A270" t="s">
        <v>265</v>
      </c>
      <c r="B270" t="s">
        <v>16</v>
      </c>
      <c r="C270" t="s">
        <v>32</v>
      </c>
      <c r="D270" t="s">
        <v>33</v>
      </c>
      <c r="E270">
        <v>597210</v>
      </c>
      <c r="T270" s="4">
        <v>553484</v>
      </c>
      <c r="U270">
        <v>25</v>
      </c>
    </row>
    <row r="271" spans="1:21" x14ac:dyDescent="0.25">
      <c r="A271" t="s">
        <v>265</v>
      </c>
      <c r="B271" t="s">
        <v>16</v>
      </c>
      <c r="C271" t="s">
        <v>32</v>
      </c>
      <c r="D271" t="s">
        <v>33</v>
      </c>
      <c r="E271">
        <v>597210</v>
      </c>
      <c r="T271" s="24" t="s">
        <v>210</v>
      </c>
      <c r="U271">
        <v>22</v>
      </c>
    </row>
    <row r="272" spans="1:21" x14ac:dyDescent="0.25">
      <c r="A272" t="s">
        <v>261</v>
      </c>
      <c r="B272" t="s">
        <v>162</v>
      </c>
      <c r="C272" t="s">
        <v>202</v>
      </c>
      <c r="D272" t="s">
        <v>203</v>
      </c>
      <c r="E272">
        <v>500496</v>
      </c>
      <c r="T272" s="24" t="s">
        <v>211</v>
      </c>
      <c r="U272">
        <v>3</v>
      </c>
    </row>
    <row r="273" spans="1:21" x14ac:dyDescent="0.25">
      <c r="A273" t="s">
        <v>260</v>
      </c>
      <c r="B273" t="s">
        <v>162</v>
      </c>
      <c r="C273" t="s">
        <v>183</v>
      </c>
      <c r="D273" t="s">
        <v>185</v>
      </c>
      <c r="E273">
        <v>536385</v>
      </c>
      <c r="T273" s="3" t="s">
        <v>212</v>
      </c>
      <c r="U273">
        <v>6</v>
      </c>
    </row>
    <row r="274" spans="1:21" x14ac:dyDescent="0.25">
      <c r="A274" t="s">
        <v>260</v>
      </c>
      <c r="B274" t="s">
        <v>162</v>
      </c>
      <c r="C274" t="s">
        <v>183</v>
      </c>
      <c r="D274" t="s">
        <v>184</v>
      </c>
      <c r="E274">
        <v>536385</v>
      </c>
      <c r="T274" s="4">
        <v>541036</v>
      </c>
      <c r="U274">
        <v>6</v>
      </c>
    </row>
    <row r="275" spans="1:21" x14ac:dyDescent="0.25">
      <c r="A275" t="s">
        <v>260</v>
      </c>
      <c r="B275" t="s">
        <v>162</v>
      </c>
      <c r="C275" t="s">
        <v>183</v>
      </c>
      <c r="D275" t="s">
        <v>184</v>
      </c>
      <c r="E275">
        <v>536385</v>
      </c>
      <c r="T275" s="24" t="s">
        <v>213</v>
      </c>
      <c r="U275">
        <v>1</v>
      </c>
    </row>
    <row r="276" spans="1:21" x14ac:dyDescent="0.25">
      <c r="A276" t="s">
        <v>260</v>
      </c>
      <c r="B276" t="s">
        <v>162</v>
      </c>
      <c r="C276" t="s">
        <v>183</v>
      </c>
      <c r="D276" t="s">
        <v>184</v>
      </c>
      <c r="E276">
        <v>536385</v>
      </c>
      <c r="T276" s="24" t="s">
        <v>215</v>
      </c>
      <c r="U276">
        <v>1</v>
      </c>
    </row>
    <row r="277" spans="1:21" x14ac:dyDescent="0.25">
      <c r="A277" t="s">
        <v>260</v>
      </c>
      <c r="B277" t="s">
        <v>162</v>
      </c>
      <c r="C277" t="s">
        <v>183</v>
      </c>
      <c r="D277" t="s">
        <v>185</v>
      </c>
      <c r="E277">
        <v>536385</v>
      </c>
      <c r="T277" s="24" t="s">
        <v>214</v>
      </c>
      <c r="U277">
        <v>4</v>
      </c>
    </row>
    <row r="278" spans="1:21" x14ac:dyDescent="0.25">
      <c r="A278" t="s">
        <v>261</v>
      </c>
      <c r="B278" t="s">
        <v>162</v>
      </c>
      <c r="C278" t="s">
        <v>183</v>
      </c>
      <c r="D278" t="s">
        <v>185</v>
      </c>
      <c r="E278">
        <v>536385</v>
      </c>
      <c r="T278" s="3" t="s">
        <v>216</v>
      </c>
      <c r="U278">
        <v>1</v>
      </c>
    </row>
    <row r="279" spans="1:21" x14ac:dyDescent="0.25">
      <c r="A279" t="s">
        <v>260</v>
      </c>
      <c r="B279" t="s">
        <v>162</v>
      </c>
      <c r="C279" t="s">
        <v>183</v>
      </c>
      <c r="D279" t="s">
        <v>184</v>
      </c>
      <c r="E279">
        <v>536385</v>
      </c>
      <c r="T279" s="4">
        <v>523704</v>
      </c>
      <c r="U279">
        <v>1</v>
      </c>
    </row>
    <row r="280" spans="1:21" x14ac:dyDescent="0.25">
      <c r="A280" t="s">
        <v>261</v>
      </c>
      <c r="B280" t="s">
        <v>162</v>
      </c>
      <c r="C280" t="s">
        <v>183</v>
      </c>
      <c r="D280" t="s">
        <v>184</v>
      </c>
      <c r="E280">
        <v>536385</v>
      </c>
      <c r="T280" s="24" t="s">
        <v>217</v>
      </c>
      <c r="U280">
        <v>1</v>
      </c>
    </row>
    <row r="281" spans="1:21" x14ac:dyDescent="0.25">
      <c r="A281" t="s">
        <v>260</v>
      </c>
      <c r="B281" t="s">
        <v>162</v>
      </c>
      <c r="C281" t="s">
        <v>183</v>
      </c>
      <c r="D281" t="s">
        <v>185</v>
      </c>
      <c r="E281">
        <v>536385</v>
      </c>
      <c r="T281" s="3" t="s">
        <v>218</v>
      </c>
      <c r="U281">
        <v>28</v>
      </c>
    </row>
    <row r="282" spans="1:21" x14ac:dyDescent="0.25">
      <c r="A282" t="s">
        <v>260</v>
      </c>
      <c r="B282" t="s">
        <v>162</v>
      </c>
      <c r="C282" t="s">
        <v>183</v>
      </c>
      <c r="D282" t="s">
        <v>184</v>
      </c>
      <c r="E282">
        <v>536385</v>
      </c>
      <c r="T282" s="4">
        <v>541249</v>
      </c>
      <c r="U282">
        <v>28</v>
      </c>
    </row>
    <row r="283" spans="1:21" x14ac:dyDescent="0.25">
      <c r="A283" t="s">
        <v>264</v>
      </c>
      <c r="B283" t="s">
        <v>162</v>
      </c>
      <c r="C283" t="s">
        <v>183</v>
      </c>
      <c r="D283" t="s">
        <v>184</v>
      </c>
      <c r="E283">
        <v>536385</v>
      </c>
      <c r="T283" s="24" t="s">
        <v>219</v>
      </c>
      <c r="U283">
        <v>28</v>
      </c>
    </row>
    <row r="284" spans="1:21" x14ac:dyDescent="0.25">
      <c r="A284" t="s">
        <v>260</v>
      </c>
      <c r="B284" t="s">
        <v>162</v>
      </c>
      <c r="C284" t="s">
        <v>183</v>
      </c>
      <c r="D284" t="s">
        <v>185</v>
      </c>
      <c r="E284">
        <v>536385</v>
      </c>
      <c r="T284" s="3" t="s">
        <v>220</v>
      </c>
      <c r="U284">
        <v>50</v>
      </c>
    </row>
    <row r="285" spans="1:21" x14ac:dyDescent="0.25">
      <c r="A285" t="s">
        <v>264</v>
      </c>
      <c r="B285" t="s">
        <v>162</v>
      </c>
      <c r="C285" t="s">
        <v>183</v>
      </c>
      <c r="D285" t="s">
        <v>185</v>
      </c>
      <c r="E285">
        <v>536385</v>
      </c>
      <c r="T285" s="4">
        <v>553468</v>
      </c>
      <c r="U285">
        <v>50</v>
      </c>
    </row>
    <row r="286" spans="1:21" x14ac:dyDescent="0.25">
      <c r="A286" t="s">
        <v>260</v>
      </c>
      <c r="B286" t="s">
        <v>162</v>
      </c>
      <c r="C286" t="s">
        <v>183</v>
      </c>
      <c r="D286" t="s">
        <v>185</v>
      </c>
      <c r="E286">
        <v>536385</v>
      </c>
      <c r="T286" s="24" t="s">
        <v>221</v>
      </c>
      <c r="U286">
        <v>7</v>
      </c>
    </row>
    <row r="287" spans="1:21" x14ac:dyDescent="0.25">
      <c r="A287" t="s">
        <v>263</v>
      </c>
      <c r="B287" t="s">
        <v>162</v>
      </c>
      <c r="C287" t="s">
        <v>183</v>
      </c>
      <c r="D287" t="s">
        <v>184</v>
      </c>
      <c r="E287">
        <v>536385</v>
      </c>
      <c r="T287" s="24" t="s">
        <v>222</v>
      </c>
      <c r="U287">
        <v>13</v>
      </c>
    </row>
    <row r="288" spans="1:21" x14ac:dyDescent="0.25">
      <c r="A288" t="s">
        <v>260</v>
      </c>
      <c r="B288" t="s">
        <v>162</v>
      </c>
      <c r="C288" t="s">
        <v>183</v>
      </c>
      <c r="D288" t="s">
        <v>185</v>
      </c>
      <c r="E288">
        <v>536385</v>
      </c>
      <c r="T288" s="24" t="s">
        <v>223</v>
      </c>
      <c r="U288">
        <v>8</v>
      </c>
    </row>
    <row r="289" spans="1:21" x14ac:dyDescent="0.25">
      <c r="A289" t="s">
        <v>260</v>
      </c>
      <c r="B289" t="s">
        <v>162</v>
      </c>
      <c r="C289" t="s">
        <v>183</v>
      </c>
      <c r="D289" t="s">
        <v>185</v>
      </c>
      <c r="E289">
        <v>536385</v>
      </c>
      <c r="T289" s="24" t="s">
        <v>224</v>
      </c>
      <c r="U289">
        <v>22</v>
      </c>
    </row>
    <row r="290" spans="1:21" x14ac:dyDescent="0.25">
      <c r="A290" t="s">
        <v>260</v>
      </c>
      <c r="B290" t="s">
        <v>162</v>
      </c>
      <c r="C290" t="s">
        <v>183</v>
      </c>
      <c r="D290" t="s">
        <v>184</v>
      </c>
      <c r="E290">
        <v>536385</v>
      </c>
      <c r="T290" s="3" t="s">
        <v>225</v>
      </c>
      <c r="U290">
        <v>58</v>
      </c>
    </row>
    <row r="291" spans="1:21" x14ac:dyDescent="0.25">
      <c r="A291" t="s">
        <v>260</v>
      </c>
      <c r="B291" t="s">
        <v>162</v>
      </c>
      <c r="C291" t="s">
        <v>183</v>
      </c>
      <c r="D291" t="s">
        <v>185</v>
      </c>
      <c r="E291">
        <v>536385</v>
      </c>
      <c r="T291" s="4">
        <v>541303</v>
      </c>
      <c r="U291">
        <v>58</v>
      </c>
    </row>
    <row r="292" spans="1:21" x14ac:dyDescent="0.25">
      <c r="A292" t="s">
        <v>260</v>
      </c>
      <c r="B292" t="s">
        <v>162</v>
      </c>
      <c r="C292" t="s">
        <v>183</v>
      </c>
      <c r="D292" t="s">
        <v>185</v>
      </c>
      <c r="E292">
        <v>536385</v>
      </c>
      <c r="T292" s="24" t="s">
        <v>226</v>
      </c>
      <c r="U292">
        <v>58</v>
      </c>
    </row>
    <row r="293" spans="1:21" x14ac:dyDescent="0.25">
      <c r="A293" t="s">
        <v>260</v>
      </c>
      <c r="B293" t="s">
        <v>162</v>
      </c>
      <c r="C293" t="s">
        <v>183</v>
      </c>
      <c r="D293" t="s">
        <v>185</v>
      </c>
      <c r="E293">
        <v>536385</v>
      </c>
      <c r="T293" s="3" t="s">
        <v>227</v>
      </c>
      <c r="U293">
        <v>1</v>
      </c>
    </row>
    <row r="294" spans="1:21" x14ac:dyDescent="0.25">
      <c r="A294" t="s">
        <v>260</v>
      </c>
      <c r="B294" t="s">
        <v>162</v>
      </c>
      <c r="C294" t="s">
        <v>183</v>
      </c>
      <c r="D294" t="s">
        <v>185</v>
      </c>
      <c r="E294">
        <v>536385</v>
      </c>
      <c r="T294" s="4">
        <v>569445</v>
      </c>
      <c r="U294">
        <v>1</v>
      </c>
    </row>
    <row r="295" spans="1:21" x14ac:dyDescent="0.25">
      <c r="A295" t="s">
        <v>261</v>
      </c>
      <c r="B295" t="s">
        <v>162</v>
      </c>
      <c r="C295" t="s">
        <v>183</v>
      </c>
      <c r="D295" t="s">
        <v>185</v>
      </c>
      <c r="E295">
        <v>536385</v>
      </c>
      <c r="T295" s="24" t="s">
        <v>228</v>
      </c>
      <c r="U295">
        <v>1</v>
      </c>
    </row>
    <row r="296" spans="1:21" x14ac:dyDescent="0.25">
      <c r="A296" t="s">
        <v>260</v>
      </c>
      <c r="B296" t="s">
        <v>162</v>
      </c>
      <c r="C296" t="s">
        <v>183</v>
      </c>
      <c r="D296" t="s">
        <v>185</v>
      </c>
      <c r="E296">
        <v>536385</v>
      </c>
      <c r="T296" s="3" t="s">
        <v>229</v>
      </c>
      <c r="U296">
        <v>2</v>
      </c>
    </row>
    <row r="297" spans="1:21" x14ac:dyDescent="0.25">
      <c r="A297" t="s">
        <v>260</v>
      </c>
      <c r="B297" t="s">
        <v>162</v>
      </c>
      <c r="C297" t="s">
        <v>183</v>
      </c>
      <c r="D297" t="s">
        <v>185</v>
      </c>
      <c r="E297">
        <v>536385</v>
      </c>
      <c r="T297" s="4">
        <v>541346</v>
      </c>
      <c r="U297">
        <v>2</v>
      </c>
    </row>
    <row r="298" spans="1:21" x14ac:dyDescent="0.25">
      <c r="A298" t="s">
        <v>260</v>
      </c>
      <c r="B298" t="s">
        <v>162</v>
      </c>
      <c r="C298" t="s">
        <v>183</v>
      </c>
      <c r="D298" t="s">
        <v>185</v>
      </c>
      <c r="E298">
        <v>536385</v>
      </c>
      <c r="T298" s="24" t="s">
        <v>230</v>
      </c>
      <c r="U298">
        <v>2</v>
      </c>
    </row>
    <row r="299" spans="1:21" x14ac:dyDescent="0.25">
      <c r="A299" t="s">
        <v>261</v>
      </c>
      <c r="B299" t="s">
        <v>162</v>
      </c>
      <c r="C299" t="s">
        <v>183</v>
      </c>
      <c r="D299" t="s">
        <v>184</v>
      </c>
      <c r="E299">
        <v>536385</v>
      </c>
      <c r="T299" s="3" t="s">
        <v>231</v>
      </c>
      <c r="U299">
        <v>1</v>
      </c>
    </row>
    <row r="300" spans="1:21" x14ac:dyDescent="0.25">
      <c r="A300" t="s">
        <v>264</v>
      </c>
      <c r="B300" t="s">
        <v>162</v>
      </c>
      <c r="C300" t="s">
        <v>183</v>
      </c>
      <c r="D300" t="s">
        <v>184</v>
      </c>
      <c r="E300">
        <v>536385</v>
      </c>
      <c r="T300" s="4">
        <v>597996</v>
      </c>
      <c r="U300">
        <v>1</v>
      </c>
    </row>
    <row r="301" spans="1:21" x14ac:dyDescent="0.25">
      <c r="A301" t="s">
        <v>261</v>
      </c>
      <c r="B301" t="s">
        <v>162</v>
      </c>
      <c r="C301" t="s">
        <v>183</v>
      </c>
      <c r="D301" t="s">
        <v>184</v>
      </c>
      <c r="E301">
        <v>536385</v>
      </c>
      <c r="T301" s="24" t="s">
        <v>232</v>
      </c>
      <c r="U301">
        <v>1</v>
      </c>
    </row>
    <row r="302" spans="1:21" x14ac:dyDescent="0.25">
      <c r="A302" t="s">
        <v>263</v>
      </c>
      <c r="B302" t="s">
        <v>162</v>
      </c>
      <c r="C302" t="s">
        <v>183</v>
      </c>
      <c r="D302" t="s">
        <v>184</v>
      </c>
      <c r="E302">
        <v>536385</v>
      </c>
      <c r="T302" s="3" t="s">
        <v>233</v>
      </c>
      <c r="U302">
        <v>15</v>
      </c>
    </row>
    <row r="303" spans="1:21" x14ac:dyDescent="0.25">
      <c r="A303" t="s">
        <v>260</v>
      </c>
      <c r="B303" t="s">
        <v>162</v>
      </c>
      <c r="C303" t="s">
        <v>183</v>
      </c>
      <c r="D303" t="s">
        <v>185</v>
      </c>
      <c r="E303">
        <v>536385</v>
      </c>
      <c r="T303" s="4">
        <v>541575</v>
      </c>
      <c r="U303">
        <v>15</v>
      </c>
    </row>
    <row r="304" spans="1:21" x14ac:dyDescent="0.25">
      <c r="A304" t="s">
        <v>264</v>
      </c>
      <c r="B304" t="s">
        <v>162</v>
      </c>
      <c r="C304" t="s">
        <v>183</v>
      </c>
      <c r="D304" t="s">
        <v>186</v>
      </c>
      <c r="E304">
        <v>536385</v>
      </c>
      <c r="T304" s="24" t="s">
        <v>234</v>
      </c>
      <c r="U304">
        <v>4</v>
      </c>
    </row>
    <row r="305" spans="1:21" x14ac:dyDescent="0.25">
      <c r="A305" t="s">
        <v>264</v>
      </c>
      <c r="B305" t="s">
        <v>162</v>
      </c>
      <c r="C305" t="s">
        <v>183</v>
      </c>
      <c r="D305" t="s">
        <v>184</v>
      </c>
      <c r="E305">
        <v>536385</v>
      </c>
      <c r="T305" s="24" t="s">
        <v>235</v>
      </c>
      <c r="U305">
        <v>11</v>
      </c>
    </row>
    <row r="306" spans="1:21" x14ac:dyDescent="0.25">
      <c r="A306" t="s">
        <v>260</v>
      </c>
      <c r="B306" t="s">
        <v>162</v>
      </c>
      <c r="C306" t="s">
        <v>183</v>
      </c>
      <c r="D306" t="s">
        <v>185</v>
      </c>
      <c r="E306">
        <v>536385</v>
      </c>
      <c r="T306" s="2" t="s">
        <v>248</v>
      </c>
      <c r="U306">
        <v>1679</v>
      </c>
    </row>
    <row r="307" spans="1:21" x14ac:dyDescent="0.25">
      <c r="A307" t="s">
        <v>264</v>
      </c>
      <c r="B307" t="s">
        <v>162</v>
      </c>
      <c r="C307" t="s">
        <v>183</v>
      </c>
      <c r="D307" t="s">
        <v>185</v>
      </c>
      <c r="E307">
        <v>536385</v>
      </c>
    </row>
    <row r="308" spans="1:21" x14ac:dyDescent="0.25">
      <c r="A308" t="s">
        <v>261</v>
      </c>
      <c r="B308" t="s">
        <v>162</v>
      </c>
      <c r="C308" t="s">
        <v>183</v>
      </c>
      <c r="D308" t="s">
        <v>184</v>
      </c>
      <c r="E308">
        <v>536385</v>
      </c>
    </row>
    <row r="309" spans="1:21" x14ac:dyDescent="0.25">
      <c r="A309" t="s">
        <v>265</v>
      </c>
      <c r="B309" t="s">
        <v>162</v>
      </c>
      <c r="C309" t="s">
        <v>183</v>
      </c>
      <c r="D309" t="s">
        <v>185</v>
      </c>
      <c r="E309">
        <v>536385</v>
      </c>
    </row>
    <row r="310" spans="1:21" x14ac:dyDescent="0.25">
      <c r="A310" t="s">
        <v>261</v>
      </c>
      <c r="B310" t="s">
        <v>162</v>
      </c>
      <c r="C310" t="s">
        <v>183</v>
      </c>
      <c r="D310" t="s">
        <v>184</v>
      </c>
      <c r="E310">
        <v>536385</v>
      </c>
    </row>
    <row r="311" spans="1:21" x14ac:dyDescent="0.25">
      <c r="A311" t="s">
        <v>261</v>
      </c>
      <c r="B311" t="s">
        <v>162</v>
      </c>
      <c r="C311" t="s">
        <v>183</v>
      </c>
      <c r="D311" t="s">
        <v>185</v>
      </c>
      <c r="E311">
        <v>536385</v>
      </c>
    </row>
    <row r="312" spans="1:21" x14ac:dyDescent="0.25">
      <c r="A312" t="s">
        <v>261</v>
      </c>
      <c r="B312" t="s">
        <v>162</v>
      </c>
      <c r="C312" t="s">
        <v>183</v>
      </c>
      <c r="D312" t="s">
        <v>184</v>
      </c>
      <c r="E312">
        <v>536385</v>
      </c>
    </row>
    <row r="313" spans="1:21" x14ac:dyDescent="0.25">
      <c r="A313" t="s">
        <v>261</v>
      </c>
      <c r="B313" t="s">
        <v>162</v>
      </c>
      <c r="C313" t="s">
        <v>183</v>
      </c>
      <c r="D313" t="s">
        <v>184</v>
      </c>
      <c r="E313">
        <v>536385</v>
      </c>
    </row>
    <row r="314" spans="1:21" x14ac:dyDescent="0.25">
      <c r="A314" t="s">
        <v>263</v>
      </c>
      <c r="B314" t="s">
        <v>162</v>
      </c>
      <c r="C314" t="s">
        <v>183</v>
      </c>
      <c r="D314" t="s">
        <v>185</v>
      </c>
      <c r="E314">
        <v>536385</v>
      </c>
    </row>
    <row r="315" spans="1:21" x14ac:dyDescent="0.25">
      <c r="A315" t="s">
        <v>261</v>
      </c>
      <c r="B315" t="s">
        <v>162</v>
      </c>
      <c r="C315" t="s">
        <v>183</v>
      </c>
      <c r="D315" t="s">
        <v>185</v>
      </c>
      <c r="E315">
        <v>536385</v>
      </c>
    </row>
    <row r="316" spans="1:21" x14ac:dyDescent="0.25">
      <c r="A316" t="s">
        <v>265</v>
      </c>
      <c r="B316" t="s">
        <v>162</v>
      </c>
      <c r="C316" t="s">
        <v>183</v>
      </c>
      <c r="D316" t="s">
        <v>184</v>
      </c>
      <c r="E316">
        <v>536385</v>
      </c>
    </row>
    <row r="317" spans="1:21" x14ac:dyDescent="0.25">
      <c r="A317" t="s">
        <v>265</v>
      </c>
      <c r="B317" t="s">
        <v>162</v>
      </c>
      <c r="C317" t="s">
        <v>183</v>
      </c>
      <c r="D317" t="s">
        <v>184</v>
      </c>
      <c r="E317">
        <v>536385</v>
      </c>
    </row>
    <row r="318" spans="1:21" x14ac:dyDescent="0.25">
      <c r="A318" t="s">
        <v>265</v>
      </c>
      <c r="B318" t="s">
        <v>162</v>
      </c>
      <c r="C318" t="s">
        <v>183</v>
      </c>
      <c r="D318" t="s">
        <v>185</v>
      </c>
      <c r="E318">
        <v>536385</v>
      </c>
    </row>
    <row r="319" spans="1:21" x14ac:dyDescent="0.25">
      <c r="A319" t="s">
        <v>263</v>
      </c>
      <c r="B319" t="s">
        <v>162</v>
      </c>
      <c r="C319" t="s">
        <v>183</v>
      </c>
      <c r="D319" t="s">
        <v>184</v>
      </c>
      <c r="E319">
        <v>536385</v>
      </c>
    </row>
    <row r="320" spans="1:21" x14ac:dyDescent="0.25">
      <c r="A320" t="s">
        <v>261</v>
      </c>
      <c r="B320" t="s">
        <v>162</v>
      </c>
      <c r="C320" t="s">
        <v>183</v>
      </c>
      <c r="D320" t="s">
        <v>184</v>
      </c>
      <c r="E320">
        <v>536385</v>
      </c>
    </row>
    <row r="321" spans="1:5" x14ac:dyDescent="0.25">
      <c r="A321" t="s">
        <v>264</v>
      </c>
      <c r="B321" t="s">
        <v>162</v>
      </c>
      <c r="C321" t="s">
        <v>183</v>
      </c>
      <c r="D321" t="s">
        <v>184</v>
      </c>
      <c r="E321">
        <v>536385</v>
      </c>
    </row>
    <row r="322" spans="1:5" x14ac:dyDescent="0.25">
      <c r="A322" t="s">
        <v>265</v>
      </c>
      <c r="B322" t="s">
        <v>162</v>
      </c>
      <c r="C322" t="s">
        <v>183</v>
      </c>
      <c r="D322" t="s">
        <v>185</v>
      </c>
      <c r="E322">
        <v>536385</v>
      </c>
    </row>
    <row r="323" spans="1:5" x14ac:dyDescent="0.25">
      <c r="A323" t="s">
        <v>265</v>
      </c>
      <c r="B323" t="s">
        <v>162</v>
      </c>
      <c r="C323" t="s">
        <v>183</v>
      </c>
      <c r="D323" t="s">
        <v>185</v>
      </c>
      <c r="E323">
        <v>536385</v>
      </c>
    </row>
    <row r="324" spans="1:5" x14ac:dyDescent="0.25">
      <c r="A324" t="s">
        <v>265</v>
      </c>
      <c r="B324" t="s">
        <v>162</v>
      </c>
      <c r="C324" t="s">
        <v>183</v>
      </c>
      <c r="D324" t="s">
        <v>185</v>
      </c>
      <c r="E324">
        <v>536385</v>
      </c>
    </row>
    <row r="325" spans="1:5" x14ac:dyDescent="0.25">
      <c r="A325" t="s">
        <v>265</v>
      </c>
      <c r="B325" t="s">
        <v>162</v>
      </c>
      <c r="C325" t="s">
        <v>183</v>
      </c>
      <c r="D325" t="s">
        <v>184</v>
      </c>
      <c r="E325">
        <v>536385</v>
      </c>
    </row>
    <row r="326" spans="1:5" x14ac:dyDescent="0.25">
      <c r="A326" t="s">
        <v>265</v>
      </c>
      <c r="B326" t="s">
        <v>162</v>
      </c>
      <c r="C326" t="s">
        <v>183</v>
      </c>
      <c r="D326" t="s">
        <v>185</v>
      </c>
      <c r="E326">
        <v>536385</v>
      </c>
    </row>
    <row r="327" spans="1:5" x14ac:dyDescent="0.25">
      <c r="A327" t="s">
        <v>265</v>
      </c>
      <c r="B327" t="s">
        <v>162</v>
      </c>
      <c r="C327" t="s">
        <v>183</v>
      </c>
      <c r="D327" t="s">
        <v>185</v>
      </c>
      <c r="E327">
        <v>536385</v>
      </c>
    </row>
    <row r="328" spans="1:5" x14ac:dyDescent="0.25">
      <c r="A328" t="s">
        <v>265</v>
      </c>
      <c r="B328" t="s">
        <v>162</v>
      </c>
      <c r="C328" t="s">
        <v>183</v>
      </c>
      <c r="D328" t="s">
        <v>185</v>
      </c>
      <c r="E328">
        <v>536385</v>
      </c>
    </row>
    <row r="329" spans="1:5" x14ac:dyDescent="0.25">
      <c r="A329" t="s">
        <v>260</v>
      </c>
      <c r="B329" t="s">
        <v>16</v>
      </c>
      <c r="C329" t="s">
        <v>35</v>
      </c>
      <c r="D329" t="s">
        <v>36</v>
      </c>
      <c r="E329">
        <v>556858</v>
      </c>
    </row>
    <row r="330" spans="1:5" x14ac:dyDescent="0.25">
      <c r="A330" t="s">
        <v>260</v>
      </c>
      <c r="B330" t="s">
        <v>16</v>
      </c>
      <c r="C330" t="s">
        <v>35</v>
      </c>
      <c r="D330" t="s">
        <v>36</v>
      </c>
      <c r="E330">
        <v>556858</v>
      </c>
    </row>
    <row r="331" spans="1:5" x14ac:dyDescent="0.25">
      <c r="A331" t="s">
        <v>261</v>
      </c>
      <c r="B331" t="s">
        <v>16</v>
      </c>
      <c r="C331" t="s">
        <v>35</v>
      </c>
      <c r="D331" t="s">
        <v>36</v>
      </c>
      <c r="E331">
        <v>556858</v>
      </c>
    </row>
    <row r="332" spans="1:5" x14ac:dyDescent="0.25">
      <c r="A332" t="s">
        <v>265</v>
      </c>
      <c r="B332" t="s">
        <v>16</v>
      </c>
      <c r="C332" t="s">
        <v>35</v>
      </c>
      <c r="D332" t="s">
        <v>36</v>
      </c>
      <c r="E332">
        <v>556858</v>
      </c>
    </row>
    <row r="333" spans="1:5" x14ac:dyDescent="0.25">
      <c r="A333" t="s">
        <v>260</v>
      </c>
      <c r="B333" t="s">
        <v>16</v>
      </c>
      <c r="C333" t="s">
        <v>30</v>
      </c>
      <c r="D333" t="s">
        <v>31</v>
      </c>
      <c r="E333">
        <v>597201</v>
      </c>
    </row>
    <row r="334" spans="1:5" x14ac:dyDescent="0.25">
      <c r="A334" t="s">
        <v>260</v>
      </c>
      <c r="B334" t="s">
        <v>16</v>
      </c>
      <c r="C334" t="s">
        <v>30</v>
      </c>
      <c r="D334" t="s">
        <v>31</v>
      </c>
      <c r="E334">
        <v>597201</v>
      </c>
    </row>
    <row r="335" spans="1:5" x14ac:dyDescent="0.25">
      <c r="A335" t="s">
        <v>261</v>
      </c>
      <c r="B335" t="s">
        <v>16</v>
      </c>
      <c r="C335" t="s">
        <v>30</v>
      </c>
      <c r="D335" t="s">
        <v>31</v>
      </c>
      <c r="E335">
        <v>597201</v>
      </c>
    </row>
    <row r="336" spans="1:5" x14ac:dyDescent="0.25">
      <c r="A336" t="s">
        <v>260</v>
      </c>
      <c r="B336" t="s">
        <v>162</v>
      </c>
      <c r="C336" t="s">
        <v>168</v>
      </c>
      <c r="D336" t="s">
        <v>169</v>
      </c>
      <c r="E336">
        <v>525804</v>
      </c>
    </row>
    <row r="337" spans="1:5" x14ac:dyDescent="0.25">
      <c r="A337" t="s">
        <v>260</v>
      </c>
      <c r="B337" t="s">
        <v>162</v>
      </c>
      <c r="C337" t="s">
        <v>168</v>
      </c>
      <c r="D337" t="s">
        <v>169</v>
      </c>
      <c r="E337">
        <v>525804</v>
      </c>
    </row>
    <row r="338" spans="1:5" x14ac:dyDescent="0.25">
      <c r="A338" t="s">
        <v>264</v>
      </c>
      <c r="B338" t="s">
        <v>162</v>
      </c>
      <c r="C338" t="s">
        <v>168</v>
      </c>
      <c r="D338" t="s">
        <v>169</v>
      </c>
      <c r="E338">
        <v>525804</v>
      </c>
    </row>
    <row r="339" spans="1:5" x14ac:dyDescent="0.25">
      <c r="A339" t="s">
        <v>260</v>
      </c>
      <c r="B339" t="s">
        <v>162</v>
      </c>
      <c r="C339" t="s">
        <v>168</v>
      </c>
      <c r="D339" t="s">
        <v>169</v>
      </c>
      <c r="E339">
        <v>525804</v>
      </c>
    </row>
    <row r="340" spans="1:5" x14ac:dyDescent="0.25">
      <c r="A340" t="s">
        <v>260</v>
      </c>
      <c r="B340" t="s">
        <v>162</v>
      </c>
      <c r="C340" t="s">
        <v>168</v>
      </c>
      <c r="D340" t="s">
        <v>169</v>
      </c>
      <c r="E340">
        <v>525804</v>
      </c>
    </row>
    <row r="341" spans="1:5" x14ac:dyDescent="0.25">
      <c r="A341" t="s">
        <v>260</v>
      </c>
      <c r="B341" t="s">
        <v>162</v>
      </c>
      <c r="C341" t="s">
        <v>168</v>
      </c>
      <c r="D341" t="s">
        <v>169</v>
      </c>
      <c r="E341">
        <v>525804</v>
      </c>
    </row>
    <row r="342" spans="1:5" x14ac:dyDescent="0.25">
      <c r="A342" t="s">
        <v>261</v>
      </c>
      <c r="B342" t="s">
        <v>162</v>
      </c>
      <c r="C342" t="s">
        <v>168</v>
      </c>
      <c r="D342" t="s">
        <v>170</v>
      </c>
      <c r="E342">
        <v>525804</v>
      </c>
    </row>
    <row r="343" spans="1:5" x14ac:dyDescent="0.25">
      <c r="A343" t="s">
        <v>265</v>
      </c>
      <c r="B343" t="s">
        <v>162</v>
      </c>
      <c r="C343" t="s">
        <v>168</v>
      </c>
      <c r="D343" t="s">
        <v>169</v>
      </c>
      <c r="E343">
        <v>525804</v>
      </c>
    </row>
    <row r="344" spans="1:5" x14ac:dyDescent="0.25">
      <c r="A344" t="s">
        <v>261</v>
      </c>
      <c r="B344" t="s">
        <v>162</v>
      </c>
      <c r="C344" t="s">
        <v>168</v>
      </c>
      <c r="D344" t="s">
        <v>169</v>
      </c>
      <c r="E344">
        <v>525804</v>
      </c>
    </row>
    <row r="345" spans="1:5" x14ac:dyDescent="0.25">
      <c r="A345" t="s">
        <v>260</v>
      </c>
      <c r="B345" t="s">
        <v>162</v>
      </c>
      <c r="C345" t="s">
        <v>168</v>
      </c>
      <c r="D345" t="s">
        <v>169</v>
      </c>
      <c r="E345">
        <v>525804</v>
      </c>
    </row>
    <row r="346" spans="1:5" x14ac:dyDescent="0.25">
      <c r="A346" t="s">
        <v>261</v>
      </c>
      <c r="B346" t="s">
        <v>162</v>
      </c>
      <c r="C346" t="s">
        <v>168</v>
      </c>
      <c r="D346" t="s">
        <v>169</v>
      </c>
      <c r="E346">
        <v>525804</v>
      </c>
    </row>
    <row r="347" spans="1:5" x14ac:dyDescent="0.25">
      <c r="A347" t="s">
        <v>261</v>
      </c>
      <c r="B347" t="s">
        <v>162</v>
      </c>
      <c r="C347" t="s">
        <v>168</v>
      </c>
      <c r="D347" t="s">
        <v>169</v>
      </c>
      <c r="E347">
        <v>525804</v>
      </c>
    </row>
    <row r="348" spans="1:5" x14ac:dyDescent="0.25">
      <c r="A348" t="s">
        <v>260</v>
      </c>
      <c r="B348" t="s">
        <v>162</v>
      </c>
      <c r="C348" t="s">
        <v>168</v>
      </c>
      <c r="D348" t="s">
        <v>169</v>
      </c>
      <c r="E348">
        <v>525804</v>
      </c>
    </row>
    <row r="349" spans="1:5" x14ac:dyDescent="0.25">
      <c r="A349" t="s">
        <v>260</v>
      </c>
      <c r="B349" t="s">
        <v>162</v>
      </c>
      <c r="C349" t="s">
        <v>168</v>
      </c>
      <c r="D349" t="s">
        <v>169</v>
      </c>
      <c r="E349">
        <v>525804</v>
      </c>
    </row>
    <row r="350" spans="1:5" x14ac:dyDescent="0.25">
      <c r="A350" t="s">
        <v>260</v>
      </c>
      <c r="B350" t="s">
        <v>162</v>
      </c>
      <c r="C350" t="s">
        <v>168</v>
      </c>
      <c r="D350" t="s">
        <v>169</v>
      </c>
      <c r="E350">
        <v>525804</v>
      </c>
    </row>
    <row r="351" spans="1:5" x14ac:dyDescent="0.25">
      <c r="A351" t="s">
        <v>264</v>
      </c>
      <c r="B351" t="s">
        <v>162</v>
      </c>
      <c r="C351" t="s">
        <v>168</v>
      </c>
      <c r="D351" t="s">
        <v>169</v>
      </c>
      <c r="E351">
        <v>525804</v>
      </c>
    </row>
    <row r="352" spans="1:5" x14ac:dyDescent="0.25">
      <c r="A352" t="s">
        <v>261</v>
      </c>
      <c r="B352" t="s">
        <v>162</v>
      </c>
      <c r="C352" t="s">
        <v>168</v>
      </c>
      <c r="D352" t="s">
        <v>169</v>
      </c>
      <c r="E352">
        <v>525804</v>
      </c>
    </row>
    <row r="353" spans="1:5" x14ac:dyDescent="0.25">
      <c r="A353" t="s">
        <v>260</v>
      </c>
      <c r="B353" t="s">
        <v>162</v>
      </c>
      <c r="C353" t="s">
        <v>168</v>
      </c>
      <c r="D353" t="s">
        <v>169</v>
      </c>
      <c r="E353">
        <v>525804</v>
      </c>
    </row>
    <row r="354" spans="1:5" x14ac:dyDescent="0.25">
      <c r="A354" t="s">
        <v>260</v>
      </c>
      <c r="B354" t="s">
        <v>162</v>
      </c>
      <c r="C354" t="s">
        <v>168</v>
      </c>
      <c r="D354" t="s">
        <v>169</v>
      </c>
      <c r="E354">
        <v>525804</v>
      </c>
    </row>
    <row r="355" spans="1:5" x14ac:dyDescent="0.25">
      <c r="A355" t="s">
        <v>260</v>
      </c>
      <c r="B355" t="s">
        <v>162</v>
      </c>
      <c r="C355" t="s">
        <v>168</v>
      </c>
      <c r="D355" t="s">
        <v>169</v>
      </c>
      <c r="E355">
        <v>525804</v>
      </c>
    </row>
    <row r="356" spans="1:5" x14ac:dyDescent="0.25">
      <c r="A356" t="s">
        <v>261</v>
      </c>
      <c r="B356" t="s">
        <v>162</v>
      </c>
      <c r="C356" t="s">
        <v>168</v>
      </c>
      <c r="D356" t="s">
        <v>169</v>
      </c>
      <c r="E356">
        <v>525804</v>
      </c>
    </row>
    <row r="357" spans="1:5" x14ac:dyDescent="0.25">
      <c r="A357" t="s">
        <v>261</v>
      </c>
      <c r="B357" t="s">
        <v>162</v>
      </c>
      <c r="C357" t="s">
        <v>168</v>
      </c>
      <c r="D357" t="s">
        <v>169</v>
      </c>
      <c r="E357">
        <v>525804</v>
      </c>
    </row>
    <row r="358" spans="1:5" x14ac:dyDescent="0.25">
      <c r="A358" t="s">
        <v>260</v>
      </c>
      <c r="B358" t="s">
        <v>162</v>
      </c>
      <c r="C358" t="s">
        <v>168</v>
      </c>
      <c r="D358" t="s">
        <v>169</v>
      </c>
      <c r="E358">
        <v>525804</v>
      </c>
    </row>
    <row r="359" spans="1:5" x14ac:dyDescent="0.25">
      <c r="A359" t="s">
        <v>261</v>
      </c>
      <c r="B359" t="s">
        <v>162</v>
      </c>
      <c r="C359" t="s">
        <v>168</v>
      </c>
      <c r="D359" t="s">
        <v>169</v>
      </c>
      <c r="E359">
        <v>525804</v>
      </c>
    </row>
    <row r="360" spans="1:5" x14ac:dyDescent="0.25">
      <c r="A360" t="s">
        <v>265</v>
      </c>
      <c r="B360" t="s">
        <v>162</v>
      </c>
      <c r="C360" t="s">
        <v>168</v>
      </c>
      <c r="D360" t="s">
        <v>169</v>
      </c>
      <c r="E360">
        <v>525804</v>
      </c>
    </row>
    <row r="361" spans="1:5" x14ac:dyDescent="0.25">
      <c r="A361" t="s">
        <v>261</v>
      </c>
      <c r="B361" t="s">
        <v>162</v>
      </c>
      <c r="C361" t="s">
        <v>168</v>
      </c>
      <c r="D361" t="s">
        <v>169</v>
      </c>
      <c r="E361">
        <v>525804</v>
      </c>
    </row>
    <row r="362" spans="1:5" x14ac:dyDescent="0.25">
      <c r="A362" t="s">
        <v>265</v>
      </c>
      <c r="B362" t="s">
        <v>162</v>
      </c>
      <c r="C362" t="s">
        <v>168</v>
      </c>
      <c r="D362" t="s">
        <v>270</v>
      </c>
      <c r="E362">
        <v>525804</v>
      </c>
    </row>
    <row r="363" spans="1:5" x14ac:dyDescent="0.25">
      <c r="A363" t="s">
        <v>261</v>
      </c>
      <c r="B363" t="s">
        <v>162</v>
      </c>
      <c r="C363" t="s">
        <v>168</v>
      </c>
      <c r="D363" t="s">
        <v>170</v>
      </c>
      <c r="E363">
        <v>525804</v>
      </c>
    </row>
    <row r="364" spans="1:5" x14ac:dyDescent="0.25">
      <c r="A364" t="s">
        <v>264</v>
      </c>
      <c r="B364" t="s">
        <v>162</v>
      </c>
      <c r="C364" t="s">
        <v>168</v>
      </c>
      <c r="D364" t="s">
        <v>169</v>
      </c>
      <c r="E364">
        <v>525804</v>
      </c>
    </row>
    <row r="365" spans="1:5" x14ac:dyDescent="0.25">
      <c r="A365" t="s">
        <v>261</v>
      </c>
      <c r="B365" t="s">
        <v>162</v>
      </c>
      <c r="C365" t="s">
        <v>168</v>
      </c>
      <c r="D365" t="s">
        <v>169</v>
      </c>
      <c r="E365">
        <v>525804</v>
      </c>
    </row>
    <row r="366" spans="1:5" x14ac:dyDescent="0.25">
      <c r="A366" t="s">
        <v>264</v>
      </c>
      <c r="B366" t="s">
        <v>162</v>
      </c>
      <c r="C366" t="s">
        <v>168</v>
      </c>
      <c r="D366" t="s">
        <v>169</v>
      </c>
      <c r="E366">
        <v>525804</v>
      </c>
    </row>
    <row r="367" spans="1:5" x14ac:dyDescent="0.25">
      <c r="A367" t="s">
        <v>265</v>
      </c>
      <c r="B367" t="s">
        <v>162</v>
      </c>
      <c r="C367" t="s">
        <v>168</v>
      </c>
      <c r="D367" t="s">
        <v>169</v>
      </c>
      <c r="E367">
        <v>525804</v>
      </c>
    </row>
    <row r="368" spans="1:5" x14ac:dyDescent="0.25">
      <c r="A368" t="s">
        <v>265</v>
      </c>
      <c r="B368" t="s">
        <v>162</v>
      </c>
      <c r="C368" t="s">
        <v>168</v>
      </c>
      <c r="D368" t="s">
        <v>169</v>
      </c>
      <c r="E368">
        <v>525804</v>
      </c>
    </row>
    <row r="369" spans="1:5" x14ac:dyDescent="0.25">
      <c r="A369" t="s">
        <v>265</v>
      </c>
      <c r="B369" t="s">
        <v>162</v>
      </c>
      <c r="C369" t="s">
        <v>168</v>
      </c>
      <c r="D369" t="s">
        <v>170</v>
      </c>
      <c r="E369">
        <v>525804</v>
      </c>
    </row>
    <row r="370" spans="1:5" x14ac:dyDescent="0.25">
      <c r="A370" t="s">
        <v>265</v>
      </c>
      <c r="B370" t="s">
        <v>162</v>
      </c>
      <c r="C370" t="s">
        <v>168</v>
      </c>
      <c r="D370" t="s">
        <v>169</v>
      </c>
      <c r="E370">
        <v>525804</v>
      </c>
    </row>
    <row r="371" spans="1:5" x14ac:dyDescent="0.25">
      <c r="A371" t="s">
        <v>261</v>
      </c>
      <c r="B371" t="s">
        <v>162</v>
      </c>
      <c r="C371" t="s">
        <v>166</v>
      </c>
      <c r="D371" t="s">
        <v>167</v>
      </c>
      <c r="E371">
        <v>524891</v>
      </c>
    </row>
    <row r="372" spans="1:5" x14ac:dyDescent="0.25">
      <c r="A372" t="s">
        <v>265</v>
      </c>
      <c r="B372" t="s">
        <v>162</v>
      </c>
      <c r="C372" t="s">
        <v>166</v>
      </c>
      <c r="D372" t="s">
        <v>167</v>
      </c>
      <c r="E372">
        <v>524891</v>
      </c>
    </row>
    <row r="373" spans="1:5" x14ac:dyDescent="0.25">
      <c r="A373" t="s">
        <v>265</v>
      </c>
      <c r="B373" t="s">
        <v>162</v>
      </c>
      <c r="C373" t="s">
        <v>271</v>
      </c>
      <c r="D373" t="s">
        <v>272</v>
      </c>
      <c r="E373">
        <v>525227</v>
      </c>
    </row>
    <row r="374" spans="1:5" x14ac:dyDescent="0.25">
      <c r="A374" t="s">
        <v>260</v>
      </c>
      <c r="B374" t="s">
        <v>236</v>
      </c>
      <c r="C374" t="s">
        <v>237</v>
      </c>
      <c r="D374" t="s">
        <v>238</v>
      </c>
      <c r="E374">
        <v>577839</v>
      </c>
    </row>
    <row r="375" spans="1:5" x14ac:dyDescent="0.25">
      <c r="A375" t="s">
        <v>260</v>
      </c>
      <c r="B375" t="s">
        <v>16</v>
      </c>
      <c r="C375" t="s">
        <v>19</v>
      </c>
      <c r="D375" t="s">
        <v>21</v>
      </c>
      <c r="E375">
        <v>599247</v>
      </c>
    </row>
    <row r="376" spans="1:5" x14ac:dyDescent="0.25">
      <c r="A376" t="s">
        <v>260</v>
      </c>
      <c r="B376" t="s">
        <v>16</v>
      </c>
      <c r="C376" t="s">
        <v>19</v>
      </c>
      <c r="D376" t="s">
        <v>21</v>
      </c>
      <c r="E376">
        <v>599247</v>
      </c>
    </row>
    <row r="377" spans="1:5" x14ac:dyDescent="0.25">
      <c r="A377" t="s">
        <v>260</v>
      </c>
      <c r="B377" t="s">
        <v>16</v>
      </c>
      <c r="C377" t="s">
        <v>19</v>
      </c>
      <c r="D377" t="s">
        <v>20</v>
      </c>
      <c r="E377">
        <v>599247</v>
      </c>
    </row>
    <row r="378" spans="1:5" x14ac:dyDescent="0.25">
      <c r="A378" t="s">
        <v>261</v>
      </c>
      <c r="B378" t="s">
        <v>16</v>
      </c>
      <c r="C378" t="s">
        <v>19</v>
      </c>
      <c r="D378" t="s">
        <v>22</v>
      </c>
      <c r="E378">
        <v>599247</v>
      </c>
    </row>
    <row r="379" spans="1:5" x14ac:dyDescent="0.25">
      <c r="A379" t="s">
        <v>261</v>
      </c>
      <c r="B379" t="s">
        <v>16</v>
      </c>
      <c r="C379" t="s">
        <v>19</v>
      </c>
      <c r="D379" t="s">
        <v>20</v>
      </c>
      <c r="E379">
        <v>599247</v>
      </c>
    </row>
    <row r="380" spans="1:5" x14ac:dyDescent="0.25">
      <c r="A380" t="s">
        <v>265</v>
      </c>
      <c r="B380" t="s">
        <v>16</v>
      </c>
      <c r="C380" t="s">
        <v>19</v>
      </c>
      <c r="D380" t="s">
        <v>22</v>
      </c>
      <c r="E380">
        <v>599247</v>
      </c>
    </row>
    <row r="381" spans="1:5" x14ac:dyDescent="0.25">
      <c r="A381" t="s">
        <v>260</v>
      </c>
      <c r="B381" t="s">
        <v>16</v>
      </c>
      <c r="C381" t="s">
        <v>39</v>
      </c>
      <c r="D381" t="s">
        <v>40</v>
      </c>
      <c r="E381">
        <v>598933</v>
      </c>
    </row>
    <row r="382" spans="1:5" x14ac:dyDescent="0.25">
      <c r="A382" t="s">
        <v>260</v>
      </c>
      <c r="B382" t="s">
        <v>16</v>
      </c>
      <c r="C382" t="s">
        <v>39</v>
      </c>
      <c r="D382" t="s">
        <v>40</v>
      </c>
      <c r="E382">
        <v>598933</v>
      </c>
    </row>
    <row r="383" spans="1:5" x14ac:dyDescent="0.25">
      <c r="A383" t="s">
        <v>265</v>
      </c>
      <c r="B383" t="s">
        <v>16</v>
      </c>
      <c r="C383" t="s">
        <v>39</v>
      </c>
      <c r="D383" t="s">
        <v>40</v>
      </c>
      <c r="E383">
        <v>598933</v>
      </c>
    </row>
    <row r="384" spans="1:5" x14ac:dyDescent="0.25">
      <c r="A384" t="s">
        <v>261</v>
      </c>
      <c r="B384" t="s">
        <v>16</v>
      </c>
      <c r="C384" t="s">
        <v>39</v>
      </c>
      <c r="D384" t="s">
        <v>40</v>
      </c>
      <c r="E384">
        <v>598933</v>
      </c>
    </row>
    <row r="385" spans="1:5" x14ac:dyDescent="0.25">
      <c r="A385" t="s">
        <v>261</v>
      </c>
      <c r="B385" t="s">
        <v>16</v>
      </c>
      <c r="C385" t="s">
        <v>39</v>
      </c>
      <c r="D385" t="s">
        <v>40</v>
      </c>
      <c r="E385">
        <v>598933</v>
      </c>
    </row>
    <row r="386" spans="1:5" x14ac:dyDescent="0.25">
      <c r="A386" t="s">
        <v>261</v>
      </c>
      <c r="B386" t="s">
        <v>16</v>
      </c>
      <c r="C386" t="s">
        <v>39</v>
      </c>
      <c r="D386" t="s">
        <v>40</v>
      </c>
      <c r="E386">
        <v>598933</v>
      </c>
    </row>
    <row r="387" spans="1:5" x14ac:dyDescent="0.25">
      <c r="A387" t="s">
        <v>265</v>
      </c>
      <c r="B387" t="s">
        <v>16</v>
      </c>
      <c r="C387" t="s">
        <v>39</v>
      </c>
      <c r="D387" t="s">
        <v>40</v>
      </c>
      <c r="E387">
        <v>598933</v>
      </c>
    </row>
    <row r="388" spans="1:5" x14ac:dyDescent="0.25">
      <c r="A388" t="s">
        <v>265</v>
      </c>
      <c r="B388" t="s">
        <v>16</v>
      </c>
      <c r="C388" t="s">
        <v>37</v>
      </c>
      <c r="D388" t="s">
        <v>38</v>
      </c>
      <c r="E388">
        <v>506320</v>
      </c>
    </row>
    <row r="389" spans="1:5" x14ac:dyDescent="0.25">
      <c r="A389" t="s">
        <v>265</v>
      </c>
      <c r="B389" t="s">
        <v>16</v>
      </c>
      <c r="C389" t="s">
        <v>37</v>
      </c>
      <c r="D389" t="s">
        <v>273</v>
      </c>
      <c r="E389">
        <v>506320</v>
      </c>
    </row>
    <row r="390" spans="1:5" x14ac:dyDescent="0.25">
      <c r="A390" t="s">
        <v>265</v>
      </c>
      <c r="B390" t="s">
        <v>16</v>
      </c>
      <c r="C390" t="s">
        <v>160</v>
      </c>
      <c r="D390" t="s">
        <v>161</v>
      </c>
      <c r="E390">
        <v>597180</v>
      </c>
    </row>
    <row r="391" spans="1:5" x14ac:dyDescent="0.25">
      <c r="A391" t="s">
        <v>265</v>
      </c>
      <c r="B391" t="s">
        <v>274</v>
      </c>
      <c r="C391" t="s">
        <v>275</v>
      </c>
      <c r="D391" t="s">
        <v>276</v>
      </c>
      <c r="E391">
        <v>546097</v>
      </c>
    </row>
    <row r="392" spans="1:5" x14ac:dyDescent="0.25">
      <c r="A392" t="s">
        <v>265</v>
      </c>
      <c r="B392" t="s">
        <v>16</v>
      </c>
      <c r="C392" t="s">
        <v>41</v>
      </c>
      <c r="D392" t="s">
        <v>42</v>
      </c>
      <c r="E392">
        <v>598941</v>
      </c>
    </row>
    <row r="393" spans="1:5" x14ac:dyDescent="0.25">
      <c r="A393" t="s">
        <v>265</v>
      </c>
      <c r="B393" t="s">
        <v>16</v>
      </c>
      <c r="C393" t="s">
        <v>43</v>
      </c>
      <c r="D393" t="s">
        <v>44</v>
      </c>
      <c r="E393">
        <v>551708</v>
      </c>
    </row>
    <row r="394" spans="1:5" x14ac:dyDescent="0.25">
      <c r="A394" t="s">
        <v>260</v>
      </c>
      <c r="B394" t="s">
        <v>16</v>
      </c>
      <c r="C394" t="s">
        <v>45</v>
      </c>
      <c r="D394" t="s">
        <v>46</v>
      </c>
      <c r="E394">
        <v>569895</v>
      </c>
    </row>
    <row r="395" spans="1:5" x14ac:dyDescent="0.25">
      <c r="A395" t="s">
        <v>260</v>
      </c>
      <c r="B395" t="s">
        <v>16</v>
      </c>
      <c r="C395" t="s">
        <v>110</v>
      </c>
      <c r="D395" t="s">
        <v>115</v>
      </c>
      <c r="E395">
        <v>554821</v>
      </c>
    </row>
    <row r="396" spans="1:5" x14ac:dyDescent="0.25">
      <c r="A396" t="s">
        <v>260</v>
      </c>
      <c r="B396" t="s">
        <v>16</v>
      </c>
      <c r="C396" t="s">
        <v>110</v>
      </c>
      <c r="D396" t="s">
        <v>119</v>
      </c>
      <c r="E396">
        <v>554821</v>
      </c>
    </row>
    <row r="397" spans="1:5" x14ac:dyDescent="0.25">
      <c r="A397" t="s">
        <v>260</v>
      </c>
      <c r="B397" t="s">
        <v>16</v>
      </c>
      <c r="C397" t="s">
        <v>110</v>
      </c>
      <c r="D397" t="s">
        <v>116</v>
      </c>
      <c r="E397">
        <v>554821</v>
      </c>
    </row>
    <row r="398" spans="1:5" x14ac:dyDescent="0.25">
      <c r="A398" t="s">
        <v>260</v>
      </c>
      <c r="B398" t="s">
        <v>16</v>
      </c>
      <c r="C398" t="s">
        <v>110</v>
      </c>
      <c r="D398" t="s">
        <v>115</v>
      </c>
      <c r="E398">
        <v>554821</v>
      </c>
    </row>
    <row r="399" spans="1:5" x14ac:dyDescent="0.25">
      <c r="A399" t="s">
        <v>261</v>
      </c>
      <c r="B399" t="s">
        <v>16</v>
      </c>
      <c r="C399" t="s">
        <v>110</v>
      </c>
      <c r="D399" t="s">
        <v>120</v>
      </c>
      <c r="E399">
        <v>554821</v>
      </c>
    </row>
    <row r="400" spans="1:5" x14ac:dyDescent="0.25">
      <c r="A400" t="s">
        <v>260</v>
      </c>
      <c r="B400" t="s">
        <v>16</v>
      </c>
      <c r="C400" t="s">
        <v>110</v>
      </c>
      <c r="D400" t="s">
        <v>117</v>
      </c>
      <c r="E400">
        <v>554821</v>
      </c>
    </row>
    <row r="401" spans="1:5" x14ac:dyDescent="0.25">
      <c r="A401" t="s">
        <v>264</v>
      </c>
      <c r="B401" t="s">
        <v>16</v>
      </c>
      <c r="C401" t="s">
        <v>110</v>
      </c>
      <c r="D401" t="s">
        <v>119</v>
      </c>
      <c r="E401">
        <v>554821</v>
      </c>
    </row>
    <row r="402" spans="1:5" x14ac:dyDescent="0.25">
      <c r="A402" t="s">
        <v>260</v>
      </c>
      <c r="B402" t="s">
        <v>16</v>
      </c>
      <c r="C402" t="s">
        <v>110</v>
      </c>
      <c r="D402" t="s">
        <v>115</v>
      </c>
      <c r="E402">
        <v>554821</v>
      </c>
    </row>
    <row r="403" spans="1:5" x14ac:dyDescent="0.25">
      <c r="A403" t="s">
        <v>261</v>
      </c>
      <c r="B403" t="s">
        <v>16</v>
      </c>
      <c r="C403" t="s">
        <v>110</v>
      </c>
      <c r="D403" t="s">
        <v>112</v>
      </c>
      <c r="E403">
        <v>554821</v>
      </c>
    </row>
    <row r="404" spans="1:5" x14ac:dyDescent="0.25">
      <c r="A404" t="s">
        <v>260</v>
      </c>
      <c r="B404" t="s">
        <v>16</v>
      </c>
      <c r="C404" t="s">
        <v>110</v>
      </c>
      <c r="D404" t="s">
        <v>122</v>
      </c>
      <c r="E404">
        <v>554821</v>
      </c>
    </row>
    <row r="405" spans="1:5" x14ac:dyDescent="0.25">
      <c r="A405" t="s">
        <v>264</v>
      </c>
      <c r="B405" t="s">
        <v>16</v>
      </c>
      <c r="C405" t="s">
        <v>110</v>
      </c>
      <c r="D405" t="s">
        <v>116</v>
      </c>
      <c r="E405">
        <v>554821</v>
      </c>
    </row>
    <row r="406" spans="1:5" x14ac:dyDescent="0.25">
      <c r="A406" t="s">
        <v>260</v>
      </c>
      <c r="B406" t="s">
        <v>16</v>
      </c>
      <c r="C406" t="s">
        <v>110</v>
      </c>
      <c r="D406" t="s">
        <v>121</v>
      </c>
      <c r="E406">
        <v>554821</v>
      </c>
    </row>
    <row r="407" spans="1:5" x14ac:dyDescent="0.25">
      <c r="A407" t="s">
        <v>260</v>
      </c>
      <c r="B407" t="s">
        <v>16</v>
      </c>
      <c r="C407" t="s">
        <v>110</v>
      </c>
      <c r="D407" t="s">
        <v>122</v>
      </c>
      <c r="E407">
        <v>554821</v>
      </c>
    </row>
    <row r="408" spans="1:5" x14ac:dyDescent="0.25">
      <c r="A408" t="s">
        <v>260</v>
      </c>
      <c r="B408" t="s">
        <v>16</v>
      </c>
      <c r="C408" t="s">
        <v>110</v>
      </c>
      <c r="D408" t="s">
        <v>121</v>
      </c>
      <c r="E408">
        <v>554821</v>
      </c>
    </row>
    <row r="409" spans="1:5" x14ac:dyDescent="0.25">
      <c r="A409" t="s">
        <v>260</v>
      </c>
      <c r="B409" t="s">
        <v>16</v>
      </c>
      <c r="C409" t="s">
        <v>110</v>
      </c>
      <c r="D409" t="s">
        <v>121</v>
      </c>
      <c r="E409">
        <v>554821</v>
      </c>
    </row>
    <row r="410" spans="1:5" x14ac:dyDescent="0.25">
      <c r="A410" t="s">
        <v>260</v>
      </c>
      <c r="B410" t="s">
        <v>16</v>
      </c>
      <c r="C410" t="s">
        <v>110</v>
      </c>
      <c r="D410" t="s">
        <v>115</v>
      </c>
      <c r="E410">
        <v>554821</v>
      </c>
    </row>
    <row r="411" spans="1:5" x14ac:dyDescent="0.25">
      <c r="A411" t="s">
        <v>261</v>
      </c>
      <c r="B411" t="s">
        <v>16</v>
      </c>
      <c r="C411" t="s">
        <v>110</v>
      </c>
      <c r="D411" t="s">
        <v>115</v>
      </c>
      <c r="E411">
        <v>554821</v>
      </c>
    </row>
    <row r="412" spans="1:5" x14ac:dyDescent="0.25">
      <c r="A412" t="s">
        <v>260</v>
      </c>
      <c r="B412" t="s">
        <v>16</v>
      </c>
      <c r="C412" t="s">
        <v>110</v>
      </c>
      <c r="D412" t="s">
        <v>115</v>
      </c>
      <c r="E412">
        <v>554821</v>
      </c>
    </row>
    <row r="413" spans="1:5" x14ac:dyDescent="0.25">
      <c r="A413" t="s">
        <v>260</v>
      </c>
      <c r="B413" t="s">
        <v>16</v>
      </c>
      <c r="C413" t="s">
        <v>110</v>
      </c>
      <c r="D413" t="s">
        <v>113</v>
      </c>
      <c r="E413">
        <v>554821</v>
      </c>
    </row>
    <row r="414" spans="1:5" x14ac:dyDescent="0.25">
      <c r="A414" t="s">
        <v>260</v>
      </c>
      <c r="B414" t="s">
        <v>16</v>
      </c>
      <c r="C414" t="s">
        <v>110</v>
      </c>
      <c r="D414" t="s">
        <v>115</v>
      </c>
      <c r="E414">
        <v>554821</v>
      </c>
    </row>
    <row r="415" spans="1:5" x14ac:dyDescent="0.25">
      <c r="A415" t="s">
        <v>261</v>
      </c>
      <c r="B415" t="s">
        <v>16</v>
      </c>
      <c r="C415" t="s">
        <v>110</v>
      </c>
      <c r="D415" t="s">
        <v>111</v>
      </c>
      <c r="E415">
        <v>554821</v>
      </c>
    </row>
    <row r="416" spans="1:5" x14ac:dyDescent="0.25">
      <c r="A416" t="s">
        <v>260</v>
      </c>
      <c r="B416" t="s">
        <v>16</v>
      </c>
      <c r="C416" t="s">
        <v>110</v>
      </c>
      <c r="D416" t="s">
        <v>121</v>
      </c>
      <c r="E416">
        <v>554821</v>
      </c>
    </row>
    <row r="417" spans="1:5" x14ac:dyDescent="0.25">
      <c r="A417" t="s">
        <v>265</v>
      </c>
      <c r="B417" t="s">
        <v>16</v>
      </c>
      <c r="C417" t="s">
        <v>110</v>
      </c>
      <c r="D417" t="s">
        <v>115</v>
      </c>
      <c r="E417">
        <v>554821</v>
      </c>
    </row>
    <row r="418" spans="1:5" x14ac:dyDescent="0.25">
      <c r="A418" t="s">
        <v>261</v>
      </c>
      <c r="B418" t="s">
        <v>16</v>
      </c>
      <c r="C418" t="s">
        <v>110</v>
      </c>
      <c r="D418" t="s">
        <v>115</v>
      </c>
      <c r="E418">
        <v>554821</v>
      </c>
    </row>
    <row r="419" spans="1:5" x14ac:dyDescent="0.25">
      <c r="A419" t="s">
        <v>260</v>
      </c>
      <c r="B419" t="s">
        <v>16</v>
      </c>
      <c r="C419" t="s">
        <v>110</v>
      </c>
      <c r="D419" t="s">
        <v>119</v>
      </c>
      <c r="E419">
        <v>554821</v>
      </c>
    </row>
    <row r="420" spans="1:5" x14ac:dyDescent="0.25">
      <c r="A420" t="s">
        <v>261</v>
      </c>
      <c r="B420" t="s">
        <v>16</v>
      </c>
      <c r="C420" t="s">
        <v>110</v>
      </c>
      <c r="D420" t="s">
        <v>115</v>
      </c>
      <c r="E420">
        <v>554821</v>
      </c>
    </row>
    <row r="421" spans="1:5" x14ac:dyDescent="0.25">
      <c r="A421" t="s">
        <v>260</v>
      </c>
      <c r="B421" t="s">
        <v>16</v>
      </c>
      <c r="C421" t="s">
        <v>110</v>
      </c>
      <c r="D421" t="s">
        <v>115</v>
      </c>
      <c r="E421">
        <v>554821</v>
      </c>
    </row>
    <row r="422" spans="1:5" x14ac:dyDescent="0.25">
      <c r="A422" t="s">
        <v>260</v>
      </c>
      <c r="B422" t="s">
        <v>16</v>
      </c>
      <c r="C422" t="s">
        <v>110</v>
      </c>
      <c r="D422" t="s">
        <v>115</v>
      </c>
      <c r="E422">
        <v>554821</v>
      </c>
    </row>
    <row r="423" spans="1:5" x14ac:dyDescent="0.25">
      <c r="A423" t="s">
        <v>260</v>
      </c>
      <c r="B423" t="s">
        <v>16</v>
      </c>
      <c r="C423" t="s">
        <v>110</v>
      </c>
      <c r="D423" t="s">
        <v>122</v>
      </c>
      <c r="E423">
        <v>554821</v>
      </c>
    </row>
    <row r="424" spans="1:5" x14ac:dyDescent="0.25">
      <c r="A424" t="s">
        <v>261</v>
      </c>
      <c r="B424" t="s">
        <v>16</v>
      </c>
      <c r="C424" t="s">
        <v>110</v>
      </c>
      <c r="D424" t="s">
        <v>112</v>
      </c>
      <c r="E424">
        <v>554821</v>
      </c>
    </row>
    <row r="425" spans="1:5" x14ac:dyDescent="0.25">
      <c r="A425" t="s">
        <v>260</v>
      </c>
      <c r="B425" t="s">
        <v>16</v>
      </c>
      <c r="C425" t="s">
        <v>110</v>
      </c>
      <c r="D425" t="s">
        <v>119</v>
      </c>
      <c r="E425">
        <v>554821</v>
      </c>
    </row>
    <row r="426" spans="1:5" x14ac:dyDescent="0.25">
      <c r="A426" t="s">
        <v>261</v>
      </c>
      <c r="B426" t="s">
        <v>16</v>
      </c>
      <c r="C426" t="s">
        <v>110</v>
      </c>
      <c r="D426" t="s">
        <v>111</v>
      </c>
      <c r="E426">
        <v>554821</v>
      </c>
    </row>
    <row r="427" spans="1:5" x14ac:dyDescent="0.25">
      <c r="A427" t="s">
        <v>261</v>
      </c>
      <c r="B427" t="s">
        <v>16</v>
      </c>
      <c r="C427" t="s">
        <v>110</v>
      </c>
      <c r="D427" t="s">
        <v>112</v>
      </c>
      <c r="E427">
        <v>554821</v>
      </c>
    </row>
    <row r="428" spans="1:5" x14ac:dyDescent="0.25">
      <c r="A428" t="s">
        <v>261</v>
      </c>
      <c r="B428" t="s">
        <v>16</v>
      </c>
      <c r="C428" t="s">
        <v>110</v>
      </c>
      <c r="D428" t="s">
        <v>122</v>
      </c>
      <c r="E428">
        <v>554821</v>
      </c>
    </row>
    <row r="429" spans="1:5" x14ac:dyDescent="0.25">
      <c r="A429" t="s">
        <v>260</v>
      </c>
      <c r="B429" t="s">
        <v>16</v>
      </c>
      <c r="C429" t="s">
        <v>110</v>
      </c>
      <c r="D429" t="s">
        <v>121</v>
      </c>
      <c r="E429">
        <v>554821</v>
      </c>
    </row>
    <row r="430" spans="1:5" x14ac:dyDescent="0.25">
      <c r="A430" t="s">
        <v>265</v>
      </c>
      <c r="B430" t="s">
        <v>16</v>
      </c>
      <c r="C430" t="s">
        <v>110</v>
      </c>
      <c r="D430" t="s">
        <v>115</v>
      </c>
      <c r="E430">
        <v>554821</v>
      </c>
    </row>
    <row r="431" spans="1:5" x14ac:dyDescent="0.25">
      <c r="A431" t="s">
        <v>264</v>
      </c>
      <c r="B431" t="s">
        <v>16</v>
      </c>
      <c r="C431" t="s">
        <v>110</v>
      </c>
      <c r="D431" t="s">
        <v>112</v>
      </c>
      <c r="E431">
        <v>554821</v>
      </c>
    </row>
    <row r="432" spans="1:5" x14ac:dyDescent="0.25">
      <c r="A432" t="s">
        <v>261</v>
      </c>
      <c r="B432" t="s">
        <v>16</v>
      </c>
      <c r="C432" t="s">
        <v>110</v>
      </c>
      <c r="D432" t="s">
        <v>111</v>
      </c>
      <c r="E432">
        <v>554821</v>
      </c>
    </row>
    <row r="433" spans="1:5" x14ac:dyDescent="0.25">
      <c r="A433" t="s">
        <v>265</v>
      </c>
      <c r="B433" t="s">
        <v>16</v>
      </c>
      <c r="C433" t="s">
        <v>110</v>
      </c>
      <c r="D433" t="s">
        <v>115</v>
      </c>
      <c r="E433">
        <v>554821</v>
      </c>
    </row>
    <row r="434" spans="1:5" x14ac:dyDescent="0.25">
      <c r="A434" t="s">
        <v>261</v>
      </c>
      <c r="B434" t="s">
        <v>16</v>
      </c>
      <c r="C434" t="s">
        <v>110</v>
      </c>
      <c r="D434" t="s">
        <v>111</v>
      </c>
      <c r="E434">
        <v>554821</v>
      </c>
    </row>
    <row r="435" spans="1:5" x14ac:dyDescent="0.25">
      <c r="A435" t="s">
        <v>261</v>
      </c>
      <c r="B435" t="s">
        <v>16</v>
      </c>
      <c r="C435" t="s">
        <v>110</v>
      </c>
      <c r="D435" t="s">
        <v>115</v>
      </c>
      <c r="E435">
        <v>554821</v>
      </c>
    </row>
    <row r="436" spans="1:5" x14ac:dyDescent="0.25">
      <c r="A436" t="s">
        <v>260</v>
      </c>
      <c r="B436" t="s">
        <v>16</v>
      </c>
      <c r="C436" t="s">
        <v>110</v>
      </c>
      <c r="D436" t="s">
        <v>118</v>
      </c>
      <c r="E436">
        <v>554821</v>
      </c>
    </row>
    <row r="437" spans="1:5" x14ac:dyDescent="0.25">
      <c r="A437" t="s">
        <v>260</v>
      </c>
      <c r="B437" t="s">
        <v>16</v>
      </c>
      <c r="C437" t="s">
        <v>110</v>
      </c>
      <c r="D437" t="s">
        <v>119</v>
      </c>
      <c r="E437">
        <v>554821</v>
      </c>
    </row>
    <row r="438" spans="1:5" x14ac:dyDescent="0.25">
      <c r="A438" t="s">
        <v>261</v>
      </c>
      <c r="B438" t="s">
        <v>16</v>
      </c>
      <c r="C438" t="s">
        <v>110</v>
      </c>
      <c r="D438" t="s">
        <v>121</v>
      </c>
      <c r="E438">
        <v>554821</v>
      </c>
    </row>
    <row r="439" spans="1:5" x14ac:dyDescent="0.25">
      <c r="A439" t="s">
        <v>261</v>
      </c>
      <c r="B439" t="s">
        <v>16</v>
      </c>
      <c r="C439" t="s">
        <v>110</v>
      </c>
      <c r="D439" t="s">
        <v>115</v>
      </c>
      <c r="E439">
        <v>554821</v>
      </c>
    </row>
    <row r="440" spans="1:5" x14ac:dyDescent="0.25">
      <c r="A440" t="s">
        <v>261</v>
      </c>
      <c r="B440" t="s">
        <v>16</v>
      </c>
      <c r="C440" t="s">
        <v>110</v>
      </c>
      <c r="D440" t="s">
        <v>121</v>
      </c>
      <c r="E440">
        <v>554821</v>
      </c>
    </row>
    <row r="441" spans="1:5" x14ac:dyDescent="0.25">
      <c r="A441" t="s">
        <v>261</v>
      </c>
      <c r="B441" t="s">
        <v>16</v>
      </c>
      <c r="C441" t="s">
        <v>110</v>
      </c>
      <c r="D441" t="s">
        <v>115</v>
      </c>
      <c r="E441">
        <v>554821</v>
      </c>
    </row>
    <row r="442" spans="1:5" x14ac:dyDescent="0.25">
      <c r="A442" t="s">
        <v>261</v>
      </c>
      <c r="B442" t="s">
        <v>16</v>
      </c>
      <c r="C442" t="s">
        <v>110</v>
      </c>
      <c r="D442" t="s">
        <v>115</v>
      </c>
      <c r="E442">
        <v>554821</v>
      </c>
    </row>
    <row r="443" spans="1:5" x14ac:dyDescent="0.25">
      <c r="A443" t="s">
        <v>265</v>
      </c>
      <c r="B443" t="s">
        <v>16</v>
      </c>
      <c r="C443" t="s">
        <v>110</v>
      </c>
      <c r="D443" t="s">
        <v>114</v>
      </c>
      <c r="E443">
        <v>554821</v>
      </c>
    </row>
    <row r="444" spans="1:5" x14ac:dyDescent="0.25">
      <c r="A444" t="s">
        <v>261</v>
      </c>
      <c r="B444" t="s">
        <v>16</v>
      </c>
      <c r="C444" t="s">
        <v>110</v>
      </c>
      <c r="D444" t="s">
        <v>118</v>
      </c>
      <c r="E444">
        <v>554821</v>
      </c>
    </row>
    <row r="445" spans="1:5" x14ac:dyDescent="0.25">
      <c r="A445" t="s">
        <v>264</v>
      </c>
      <c r="B445" t="s">
        <v>16</v>
      </c>
      <c r="C445" t="s">
        <v>110</v>
      </c>
      <c r="D445" t="s">
        <v>115</v>
      </c>
      <c r="E445">
        <v>554821</v>
      </c>
    </row>
    <row r="446" spans="1:5" x14ac:dyDescent="0.25">
      <c r="A446" t="s">
        <v>261</v>
      </c>
      <c r="B446" t="s">
        <v>16</v>
      </c>
      <c r="C446" t="s">
        <v>110</v>
      </c>
      <c r="D446" t="s">
        <v>115</v>
      </c>
      <c r="E446">
        <v>554821</v>
      </c>
    </row>
    <row r="447" spans="1:5" x14ac:dyDescent="0.25">
      <c r="A447" t="s">
        <v>264</v>
      </c>
      <c r="B447" t="s">
        <v>16</v>
      </c>
      <c r="C447" t="s">
        <v>110</v>
      </c>
      <c r="D447" t="s">
        <v>121</v>
      </c>
      <c r="E447">
        <v>554821</v>
      </c>
    </row>
    <row r="448" spans="1:5" x14ac:dyDescent="0.25">
      <c r="A448" t="s">
        <v>264</v>
      </c>
      <c r="B448" t="s">
        <v>16</v>
      </c>
      <c r="C448" t="s">
        <v>110</v>
      </c>
      <c r="D448" t="s">
        <v>112</v>
      </c>
      <c r="E448">
        <v>554821</v>
      </c>
    </row>
    <row r="449" spans="1:5" x14ac:dyDescent="0.25">
      <c r="A449" t="s">
        <v>264</v>
      </c>
      <c r="B449" t="s">
        <v>16</v>
      </c>
      <c r="C449" t="s">
        <v>110</v>
      </c>
      <c r="D449" t="s">
        <v>115</v>
      </c>
      <c r="E449">
        <v>554821</v>
      </c>
    </row>
    <row r="450" spans="1:5" x14ac:dyDescent="0.25">
      <c r="A450" t="s">
        <v>263</v>
      </c>
      <c r="B450" t="s">
        <v>16</v>
      </c>
      <c r="C450" t="s">
        <v>110</v>
      </c>
      <c r="D450" t="s">
        <v>117</v>
      </c>
      <c r="E450">
        <v>554821</v>
      </c>
    </row>
    <row r="451" spans="1:5" x14ac:dyDescent="0.25">
      <c r="A451" t="s">
        <v>261</v>
      </c>
      <c r="B451" t="s">
        <v>16</v>
      </c>
      <c r="C451" t="s">
        <v>110</v>
      </c>
      <c r="D451" t="s">
        <v>115</v>
      </c>
      <c r="E451">
        <v>554821</v>
      </c>
    </row>
    <row r="452" spans="1:5" x14ac:dyDescent="0.25">
      <c r="A452" t="s">
        <v>261</v>
      </c>
      <c r="B452" t="s">
        <v>16</v>
      </c>
      <c r="C452" t="s">
        <v>110</v>
      </c>
      <c r="D452" t="s">
        <v>115</v>
      </c>
      <c r="E452">
        <v>554821</v>
      </c>
    </row>
    <row r="453" spans="1:5" x14ac:dyDescent="0.25">
      <c r="A453" t="s">
        <v>264</v>
      </c>
      <c r="B453" t="s">
        <v>16</v>
      </c>
      <c r="C453" t="s">
        <v>110</v>
      </c>
      <c r="D453" t="s">
        <v>118</v>
      </c>
      <c r="E453">
        <v>554821</v>
      </c>
    </row>
    <row r="454" spans="1:5" x14ac:dyDescent="0.25">
      <c r="A454" t="s">
        <v>264</v>
      </c>
      <c r="B454" t="s">
        <v>16</v>
      </c>
      <c r="C454" t="s">
        <v>110</v>
      </c>
      <c r="D454" t="s">
        <v>121</v>
      </c>
      <c r="E454">
        <v>554821</v>
      </c>
    </row>
    <row r="455" spans="1:5" x14ac:dyDescent="0.25">
      <c r="A455" t="s">
        <v>265</v>
      </c>
      <c r="B455" t="s">
        <v>16</v>
      </c>
      <c r="C455" t="s">
        <v>110</v>
      </c>
      <c r="D455" t="s">
        <v>118</v>
      </c>
      <c r="E455">
        <v>554821</v>
      </c>
    </row>
    <row r="456" spans="1:5" x14ac:dyDescent="0.25">
      <c r="A456" t="s">
        <v>263</v>
      </c>
      <c r="B456" t="s">
        <v>16</v>
      </c>
      <c r="C456" t="s">
        <v>110</v>
      </c>
      <c r="D456" t="s">
        <v>111</v>
      </c>
      <c r="E456">
        <v>554821</v>
      </c>
    </row>
    <row r="457" spans="1:5" x14ac:dyDescent="0.25">
      <c r="A457" t="s">
        <v>263</v>
      </c>
      <c r="B457" t="s">
        <v>16</v>
      </c>
      <c r="C457" t="s">
        <v>110</v>
      </c>
      <c r="D457" t="s">
        <v>115</v>
      </c>
      <c r="E457">
        <v>554821</v>
      </c>
    </row>
    <row r="458" spans="1:5" x14ac:dyDescent="0.25">
      <c r="A458" t="s">
        <v>261</v>
      </c>
      <c r="B458" t="s">
        <v>16</v>
      </c>
      <c r="C458" t="s">
        <v>110</v>
      </c>
      <c r="D458" t="s">
        <v>115</v>
      </c>
      <c r="E458">
        <v>554821</v>
      </c>
    </row>
    <row r="459" spans="1:5" x14ac:dyDescent="0.25">
      <c r="A459" t="s">
        <v>263</v>
      </c>
      <c r="B459" t="s">
        <v>16</v>
      </c>
      <c r="C459" t="s">
        <v>110</v>
      </c>
      <c r="D459" t="s">
        <v>115</v>
      </c>
      <c r="E459">
        <v>554821</v>
      </c>
    </row>
    <row r="460" spans="1:5" x14ac:dyDescent="0.25">
      <c r="A460" t="s">
        <v>261</v>
      </c>
      <c r="B460" t="s">
        <v>16</v>
      </c>
      <c r="C460" t="s">
        <v>110</v>
      </c>
      <c r="D460" t="s">
        <v>115</v>
      </c>
      <c r="E460">
        <v>554821</v>
      </c>
    </row>
    <row r="461" spans="1:5" x14ac:dyDescent="0.25">
      <c r="A461" t="s">
        <v>265</v>
      </c>
      <c r="B461" t="s">
        <v>16</v>
      </c>
      <c r="C461" t="s">
        <v>110</v>
      </c>
      <c r="D461" t="s">
        <v>121</v>
      </c>
      <c r="E461">
        <v>554821</v>
      </c>
    </row>
    <row r="462" spans="1:5" x14ac:dyDescent="0.25">
      <c r="A462" t="s">
        <v>261</v>
      </c>
      <c r="B462" t="s">
        <v>16</v>
      </c>
      <c r="C462" t="s">
        <v>110</v>
      </c>
      <c r="D462" t="s">
        <v>115</v>
      </c>
      <c r="E462">
        <v>554821</v>
      </c>
    </row>
    <row r="463" spans="1:5" x14ac:dyDescent="0.25">
      <c r="A463" t="s">
        <v>261</v>
      </c>
      <c r="B463" t="s">
        <v>16</v>
      </c>
      <c r="C463" t="s">
        <v>110</v>
      </c>
      <c r="D463" t="s">
        <v>112</v>
      </c>
      <c r="E463">
        <v>554821</v>
      </c>
    </row>
    <row r="464" spans="1:5" x14ac:dyDescent="0.25">
      <c r="A464" t="s">
        <v>261</v>
      </c>
      <c r="B464" t="s">
        <v>16</v>
      </c>
      <c r="C464" t="s">
        <v>110</v>
      </c>
      <c r="D464" t="s">
        <v>117</v>
      </c>
      <c r="E464">
        <v>554821</v>
      </c>
    </row>
    <row r="465" spans="1:5" x14ac:dyDescent="0.25">
      <c r="A465" t="s">
        <v>261</v>
      </c>
      <c r="B465" t="s">
        <v>16</v>
      </c>
      <c r="C465" t="s">
        <v>110</v>
      </c>
      <c r="D465" t="s">
        <v>115</v>
      </c>
      <c r="E465">
        <v>554821</v>
      </c>
    </row>
    <row r="466" spans="1:5" x14ac:dyDescent="0.25">
      <c r="A466" t="s">
        <v>265</v>
      </c>
      <c r="B466" t="s">
        <v>16</v>
      </c>
      <c r="C466" t="s">
        <v>110</v>
      </c>
      <c r="D466" t="s">
        <v>117</v>
      </c>
      <c r="E466">
        <v>554821</v>
      </c>
    </row>
    <row r="467" spans="1:5" x14ac:dyDescent="0.25">
      <c r="A467" t="s">
        <v>265</v>
      </c>
      <c r="B467" t="s">
        <v>16</v>
      </c>
      <c r="C467" t="s">
        <v>110</v>
      </c>
      <c r="D467" t="s">
        <v>115</v>
      </c>
      <c r="E467">
        <v>554821</v>
      </c>
    </row>
    <row r="468" spans="1:5" x14ac:dyDescent="0.25">
      <c r="A468" t="s">
        <v>261</v>
      </c>
      <c r="B468" t="s">
        <v>16</v>
      </c>
      <c r="C468" t="s">
        <v>110</v>
      </c>
      <c r="D468" t="s">
        <v>115</v>
      </c>
      <c r="E468">
        <v>554821</v>
      </c>
    </row>
    <row r="469" spans="1:5" x14ac:dyDescent="0.25">
      <c r="A469" t="s">
        <v>265</v>
      </c>
      <c r="B469" t="s">
        <v>16</v>
      </c>
      <c r="C469" t="s">
        <v>110</v>
      </c>
      <c r="D469" t="s">
        <v>121</v>
      </c>
      <c r="E469">
        <v>554821</v>
      </c>
    </row>
    <row r="470" spans="1:5" x14ac:dyDescent="0.25">
      <c r="A470" t="s">
        <v>265</v>
      </c>
      <c r="B470" t="s">
        <v>16</v>
      </c>
      <c r="C470" t="s">
        <v>110</v>
      </c>
      <c r="D470" t="s">
        <v>121</v>
      </c>
      <c r="E470">
        <v>554821</v>
      </c>
    </row>
    <row r="471" spans="1:5" x14ac:dyDescent="0.25">
      <c r="A471" t="s">
        <v>261</v>
      </c>
      <c r="B471" t="s">
        <v>16</v>
      </c>
      <c r="C471" t="s">
        <v>110</v>
      </c>
      <c r="D471" t="s">
        <v>118</v>
      </c>
      <c r="E471">
        <v>554821</v>
      </c>
    </row>
    <row r="472" spans="1:5" x14ac:dyDescent="0.25">
      <c r="A472" t="s">
        <v>261</v>
      </c>
      <c r="B472" t="s">
        <v>16</v>
      </c>
      <c r="C472" t="s">
        <v>110</v>
      </c>
      <c r="D472" t="s">
        <v>112</v>
      </c>
      <c r="E472">
        <v>554821</v>
      </c>
    </row>
    <row r="473" spans="1:5" x14ac:dyDescent="0.25">
      <c r="A473" t="s">
        <v>264</v>
      </c>
      <c r="B473" t="s">
        <v>16</v>
      </c>
      <c r="C473" t="s">
        <v>110</v>
      </c>
      <c r="D473" t="s">
        <v>115</v>
      </c>
      <c r="E473">
        <v>554821</v>
      </c>
    </row>
    <row r="474" spans="1:5" x14ac:dyDescent="0.25">
      <c r="A474" t="s">
        <v>264</v>
      </c>
      <c r="B474" t="s">
        <v>16</v>
      </c>
      <c r="C474" t="s">
        <v>110</v>
      </c>
      <c r="D474" t="s">
        <v>112</v>
      </c>
      <c r="E474">
        <v>554821</v>
      </c>
    </row>
    <row r="475" spans="1:5" x14ac:dyDescent="0.25">
      <c r="A475" t="s">
        <v>265</v>
      </c>
      <c r="B475" t="s">
        <v>16</v>
      </c>
      <c r="C475" t="s">
        <v>110</v>
      </c>
      <c r="D475" t="s">
        <v>115</v>
      </c>
      <c r="E475">
        <v>554821</v>
      </c>
    </row>
    <row r="476" spans="1:5" x14ac:dyDescent="0.25">
      <c r="A476" t="s">
        <v>265</v>
      </c>
      <c r="B476" t="s">
        <v>16</v>
      </c>
      <c r="C476" t="s">
        <v>110</v>
      </c>
      <c r="D476" t="s">
        <v>115</v>
      </c>
      <c r="E476">
        <v>554821</v>
      </c>
    </row>
    <row r="477" spans="1:5" x14ac:dyDescent="0.25">
      <c r="A477" t="s">
        <v>264</v>
      </c>
      <c r="B477" t="s">
        <v>16</v>
      </c>
      <c r="C477" t="s">
        <v>110</v>
      </c>
      <c r="D477" t="s">
        <v>112</v>
      </c>
      <c r="E477">
        <v>554821</v>
      </c>
    </row>
    <row r="478" spans="1:5" x14ac:dyDescent="0.25">
      <c r="A478" t="s">
        <v>261</v>
      </c>
      <c r="B478" t="s">
        <v>16</v>
      </c>
      <c r="C478" t="s">
        <v>110</v>
      </c>
      <c r="D478" t="s">
        <v>112</v>
      </c>
      <c r="E478">
        <v>554821</v>
      </c>
    </row>
    <row r="479" spans="1:5" x14ac:dyDescent="0.25">
      <c r="A479" t="s">
        <v>261</v>
      </c>
      <c r="B479" t="s">
        <v>16</v>
      </c>
      <c r="C479" t="s">
        <v>110</v>
      </c>
      <c r="D479" t="s">
        <v>112</v>
      </c>
      <c r="E479">
        <v>554821</v>
      </c>
    </row>
    <row r="480" spans="1:5" x14ac:dyDescent="0.25">
      <c r="A480" t="s">
        <v>261</v>
      </c>
      <c r="B480" t="s">
        <v>16</v>
      </c>
      <c r="C480" t="s">
        <v>110</v>
      </c>
      <c r="D480" t="s">
        <v>115</v>
      </c>
      <c r="E480">
        <v>554821</v>
      </c>
    </row>
    <row r="481" spans="1:5" x14ac:dyDescent="0.25">
      <c r="A481" t="s">
        <v>265</v>
      </c>
      <c r="B481" t="s">
        <v>16</v>
      </c>
      <c r="C481" t="s">
        <v>110</v>
      </c>
      <c r="D481" t="s">
        <v>112</v>
      </c>
      <c r="E481">
        <v>554821</v>
      </c>
    </row>
    <row r="482" spans="1:5" x14ac:dyDescent="0.25">
      <c r="A482" t="s">
        <v>264</v>
      </c>
      <c r="B482" t="s">
        <v>16</v>
      </c>
      <c r="C482" t="s">
        <v>110</v>
      </c>
      <c r="D482" t="s">
        <v>118</v>
      </c>
      <c r="E482">
        <v>554821</v>
      </c>
    </row>
    <row r="483" spans="1:5" x14ac:dyDescent="0.25">
      <c r="A483" t="s">
        <v>265</v>
      </c>
      <c r="B483" t="s">
        <v>16</v>
      </c>
      <c r="C483" t="s">
        <v>110</v>
      </c>
      <c r="D483" t="s">
        <v>112</v>
      </c>
      <c r="E483">
        <v>554821</v>
      </c>
    </row>
    <row r="484" spans="1:5" x14ac:dyDescent="0.25">
      <c r="A484" t="s">
        <v>265</v>
      </c>
      <c r="B484" t="s">
        <v>16</v>
      </c>
      <c r="C484" t="s">
        <v>110</v>
      </c>
      <c r="D484" t="s">
        <v>115</v>
      </c>
      <c r="E484">
        <v>554821</v>
      </c>
    </row>
    <row r="485" spans="1:5" x14ac:dyDescent="0.25">
      <c r="A485" t="s">
        <v>265</v>
      </c>
      <c r="B485" t="s">
        <v>16</v>
      </c>
      <c r="C485" t="s">
        <v>110</v>
      </c>
      <c r="D485" t="s">
        <v>112</v>
      </c>
      <c r="E485">
        <v>554821</v>
      </c>
    </row>
    <row r="486" spans="1:5" x14ac:dyDescent="0.25">
      <c r="A486" t="s">
        <v>265</v>
      </c>
      <c r="B486" t="s">
        <v>16</v>
      </c>
      <c r="C486" t="s">
        <v>110</v>
      </c>
      <c r="D486" t="s">
        <v>112</v>
      </c>
      <c r="E486">
        <v>554821</v>
      </c>
    </row>
    <row r="487" spans="1:5" x14ac:dyDescent="0.25">
      <c r="A487" t="s">
        <v>265</v>
      </c>
      <c r="B487" t="s">
        <v>16</v>
      </c>
      <c r="C487" t="s">
        <v>110</v>
      </c>
      <c r="D487" t="s">
        <v>112</v>
      </c>
      <c r="E487">
        <v>554821</v>
      </c>
    </row>
    <row r="488" spans="1:5" x14ac:dyDescent="0.25">
      <c r="A488" t="s">
        <v>265</v>
      </c>
      <c r="B488" t="s">
        <v>16</v>
      </c>
      <c r="C488" t="s">
        <v>110</v>
      </c>
      <c r="D488" t="s">
        <v>112</v>
      </c>
      <c r="E488">
        <v>554821</v>
      </c>
    </row>
    <row r="489" spans="1:5" x14ac:dyDescent="0.25">
      <c r="A489" t="s">
        <v>263</v>
      </c>
      <c r="B489" t="s">
        <v>16</v>
      </c>
      <c r="C489" t="s">
        <v>110</v>
      </c>
      <c r="D489" t="s">
        <v>118</v>
      </c>
      <c r="E489">
        <v>554821</v>
      </c>
    </row>
    <row r="490" spans="1:5" x14ac:dyDescent="0.25">
      <c r="A490" t="s">
        <v>265</v>
      </c>
      <c r="B490" t="s">
        <v>16</v>
      </c>
      <c r="C490" t="s">
        <v>110</v>
      </c>
      <c r="D490" t="s">
        <v>119</v>
      </c>
      <c r="E490">
        <v>554821</v>
      </c>
    </row>
    <row r="491" spans="1:5" x14ac:dyDescent="0.25">
      <c r="A491" t="s">
        <v>265</v>
      </c>
      <c r="B491" t="s">
        <v>16</v>
      </c>
      <c r="C491" t="s">
        <v>110</v>
      </c>
      <c r="D491" t="s">
        <v>112</v>
      </c>
      <c r="E491">
        <v>554821</v>
      </c>
    </row>
    <row r="492" spans="1:5" x14ac:dyDescent="0.25">
      <c r="A492" t="s">
        <v>265</v>
      </c>
      <c r="B492" t="s">
        <v>16</v>
      </c>
      <c r="C492" t="s">
        <v>110</v>
      </c>
      <c r="D492" t="s">
        <v>112</v>
      </c>
      <c r="E492">
        <v>554821</v>
      </c>
    </row>
    <row r="493" spans="1:5" x14ac:dyDescent="0.25">
      <c r="A493" t="s">
        <v>265</v>
      </c>
      <c r="B493" t="s">
        <v>16</v>
      </c>
      <c r="C493" t="s">
        <v>110</v>
      </c>
      <c r="D493" t="s">
        <v>112</v>
      </c>
      <c r="E493">
        <v>554821</v>
      </c>
    </row>
    <row r="494" spans="1:5" x14ac:dyDescent="0.25">
      <c r="A494" t="s">
        <v>265</v>
      </c>
      <c r="B494" t="s">
        <v>16</v>
      </c>
      <c r="C494" t="s">
        <v>110</v>
      </c>
      <c r="D494" t="s">
        <v>118</v>
      </c>
      <c r="E494">
        <v>554821</v>
      </c>
    </row>
    <row r="495" spans="1:5" x14ac:dyDescent="0.25">
      <c r="A495" t="s">
        <v>265</v>
      </c>
      <c r="B495" t="s">
        <v>16</v>
      </c>
      <c r="C495" t="s">
        <v>110</v>
      </c>
      <c r="D495" t="s">
        <v>115</v>
      </c>
      <c r="E495">
        <v>554821</v>
      </c>
    </row>
    <row r="496" spans="1:5" x14ac:dyDescent="0.25">
      <c r="A496" t="s">
        <v>265</v>
      </c>
      <c r="B496" t="s">
        <v>16</v>
      </c>
      <c r="C496" t="s">
        <v>47</v>
      </c>
      <c r="D496" t="s">
        <v>48</v>
      </c>
      <c r="E496">
        <v>506702</v>
      </c>
    </row>
    <row r="497" spans="1:5" x14ac:dyDescent="0.25">
      <c r="A497" t="s">
        <v>265</v>
      </c>
      <c r="B497" t="s">
        <v>16</v>
      </c>
      <c r="C497" t="s">
        <v>277</v>
      </c>
      <c r="D497" t="s">
        <v>278</v>
      </c>
      <c r="E497">
        <v>598968</v>
      </c>
    </row>
    <row r="498" spans="1:5" x14ac:dyDescent="0.25">
      <c r="A498" t="s">
        <v>261</v>
      </c>
      <c r="B498" t="s">
        <v>162</v>
      </c>
      <c r="C498" t="s">
        <v>175</v>
      </c>
      <c r="D498" t="s">
        <v>176</v>
      </c>
      <c r="E498">
        <v>553379</v>
      </c>
    </row>
    <row r="499" spans="1:5" x14ac:dyDescent="0.25">
      <c r="A499" t="s">
        <v>264</v>
      </c>
      <c r="B499" t="s">
        <v>16</v>
      </c>
      <c r="C499" t="s">
        <v>49</v>
      </c>
      <c r="D499" t="s">
        <v>50</v>
      </c>
      <c r="E499">
        <v>598003</v>
      </c>
    </row>
    <row r="500" spans="1:5" x14ac:dyDescent="0.25">
      <c r="A500" t="s">
        <v>264</v>
      </c>
      <c r="B500" t="s">
        <v>16</v>
      </c>
      <c r="C500" t="s">
        <v>49</v>
      </c>
      <c r="D500" t="s">
        <v>50</v>
      </c>
      <c r="E500">
        <v>598003</v>
      </c>
    </row>
    <row r="501" spans="1:5" x14ac:dyDescent="0.25">
      <c r="A501" t="s">
        <v>264</v>
      </c>
      <c r="B501" t="s">
        <v>16</v>
      </c>
      <c r="C501" t="s">
        <v>49</v>
      </c>
      <c r="D501" t="s">
        <v>50</v>
      </c>
      <c r="E501">
        <v>598003</v>
      </c>
    </row>
    <row r="502" spans="1:5" x14ac:dyDescent="0.25">
      <c r="A502" t="s">
        <v>260</v>
      </c>
      <c r="B502" t="s">
        <v>16</v>
      </c>
      <c r="C502" t="s">
        <v>64</v>
      </c>
      <c r="D502" t="s">
        <v>66</v>
      </c>
      <c r="E502">
        <v>597449</v>
      </c>
    </row>
    <row r="503" spans="1:5" x14ac:dyDescent="0.25">
      <c r="A503" t="s">
        <v>260</v>
      </c>
      <c r="B503" t="s">
        <v>16</v>
      </c>
      <c r="C503" t="s">
        <v>64</v>
      </c>
      <c r="D503" t="s">
        <v>66</v>
      </c>
      <c r="E503">
        <v>597449</v>
      </c>
    </row>
    <row r="504" spans="1:5" x14ac:dyDescent="0.25">
      <c r="A504" t="s">
        <v>260</v>
      </c>
      <c r="B504" t="s">
        <v>16</v>
      </c>
      <c r="C504" t="s">
        <v>64</v>
      </c>
      <c r="D504" t="s">
        <v>66</v>
      </c>
      <c r="E504">
        <v>597449</v>
      </c>
    </row>
    <row r="505" spans="1:5" x14ac:dyDescent="0.25">
      <c r="A505" t="s">
        <v>261</v>
      </c>
      <c r="B505" t="s">
        <v>16</v>
      </c>
      <c r="C505" t="s">
        <v>64</v>
      </c>
      <c r="D505" t="s">
        <v>65</v>
      </c>
      <c r="E505">
        <v>597449</v>
      </c>
    </row>
    <row r="506" spans="1:5" x14ac:dyDescent="0.25">
      <c r="A506" t="s">
        <v>260</v>
      </c>
      <c r="B506" t="s">
        <v>16</v>
      </c>
      <c r="C506" t="s">
        <v>64</v>
      </c>
      <c r="D506" t="s">
        <v>66</v>
      </c>
      <c r="E506">
        <v>597449</v>
      </c>
    </row>
    <row r="507" spans="1:5" x14ac:dyDescent="0.25">
      <c r="A507" t="s">
        <v>264</v>
      </c>
      <c r="B507" t="s">
        <v>16</v>
      </c>
      <c r="C507" t="s">
        <v>64</v>
      </c>
      <c r="D507" t="s">
        <v>66</v>
      </c>
      <c r="E507">
        <v>597449</v>
      </c>
    </row>
    <row r="508" spans="1:5" x14ac:dyDescent="0.25">
      <c r="A508" t="s">
        <v>264</v>
      </c>
      <c r="B508" t="s">
        <v>16</v>
      </c>
      <c r="C508" t="s">
        <v>64</v>
      </c>
      <c r="D508" t="s">
        <v>65</v>
      </c>
      <c r="E508">
        <v>597449</v>
      </c>
    </row>
    <row r="509" spans="1:5" x14ac:dyDescent="0.25">
      <c r="A509" t="s">
        <v>264</v>
      </c>
      <c r="B509" t="s">
        <v>16</v>
      </c>
      <c r="C509" t="s">
        <v>64</v>
      </c>
      <c r="D509" t="s">
        <v>65</v>
      </c>
      <c r="E509">
        <v>597449</v>
      </c>
    </row>
    <row r="510" spans="1:5" x14ac:dyDescent="0.25">
      <c r="A510" t="s">
        <v>264</v>
      </c>
      <c r="B510" t="s">
        <v>16</v>
      </c>
      <c r="C510" t="s">
        <v>51</v>
      </c>
      <c r="D510" t="s">
        <v>52</v>
      </c>
      <c r="E510">
        <v>599352</v>
      </c>
    </row>
    <row r="511" spans="1:5" x14ac:dyDescent="0.25">
      <c r="A511" t="s">
        <v>260</v>
      </c>
      <c r="B511" t="s">
        <v>162</v>
      </c>
      <c r="C511" t="s">
        <v>177</v>
      </c>
      <c r="D511" t="s">
        <v>178</v>
      </c>
      <c r="E511">
        <v>535532</v>
      </c>
    </row>
    <row r="512" spans="1:5" x14ac:dyDescent="0.25">
      <c r="A512" t="s">
        <v>260</v>
      </c>
      <c r="B512" t="s">
        <v>162</v>
      </c>
      <c r="C512" t="s">
        <v>177</v>
      </c>
      <c r="D512" t="s">
        <v>178</v>
      </c>
      <c r="E512">
        <v>535532</v>
      </c>
    </row>
    <row r="513" spans="1:5" x14ac:dyDescent="0.25">
      <c r="A513" t="s">
        <v>260</v>
      </c>
      <c r="B513" t="s">
        <v>162</v>
      </c>
      <c r="C513" t="s">
        <v>177</v>
      </c>
      <c r="D513" t="s">
        <v>178</v>
      </c>
      <c r="E513">
        <v>535532</v>
      </c>
    </row>
    <row r="514" spans="1:5" x14ac:dyDescent="0.25">
      <c r="A514" t="s">
        <v>261</v>
      </c>
      <c r="B514" t="s">
        <v>162</v>
      </c>
      <c r="C514" t="s">
        <v>177</v>
      </c>
      <c r="D514" t="s">
        <v>178</v>
      </c>
      <c r="E514">
        <v>535532</v>
      </c>
    </row>
    <row r="515" spans="1:5" x14ac:dyDescent="0.25">
      <c r="A515" t="s">
        <v>263</v>
      </c>
      <c r="B515" t="s">
        <v>162</v>
      </c>
      <c r="C515" t="s">
        <v>177</v>
      </c>
      <c r="D515" t="s">
        <v>178</v>
      </c>
      <c r="E515">
        <v>535532</v>
      </c>
    </row>
    <row r="516" spans="1:5" x14ac:dyDescent="0.25">
      <c r="A516" t="s">
        <v>265</v>
      </c>
      <c r="B516" t="s">
        <v>162</v>
      </c>
      <c r="C516" t="s">
        <v>177</v>
      </c>
      <c r="D516" t="s">
        <v>178</v>
      </c>
      <c r="E516">
        <v>535532</v>
      </c>
    </row>
    <row r="517" spans="1:5" x14ac:dyDescent="0.25">
      <c r="A517" t="s">
        <v>261</v>
      </c>
      <c r="B517" t="s">
        <v>162</v>
      </c>
      <c r="C517" t="s">
        <v>177</v>
      </c>
      <c r="D517" t="s">
        <v>178</v>
      </c>
      <c r="E517">
        <v>535532</v>
      </c>
    </row>
    <row r="518" spans="1:5" x14ac:dyDescent="0.25">
      <c r="A518" t="s">
        <v>264</v>
      </c>
      <c r="B518" t="s">
        <v>162</v>
      </c>
      <c r="C518" t="s">
        <v>177</v>
      </c>
      <c r="D518" t="s">
        <v>178</v>
      </c>
      <c r="E518">
        <v>535532</v>
      </c>
    </row>
    <row r="519" spans="1:5" x14ac:dyDescent="0.25">
      <c r="A519" t="s">
        <v>261</v>
      </c>
      <c r="B519" t="s">
        <v>162</v>
      </c>
      <c r="C519" t="s">
        <v>177</v>
      </c>
      <c r="D519" t="s">
        <v>178</v>
      </c>
      <c r="E519">
        <v>535532</v>
      </c>
    </row>
    <row r="520" spans="1:5" x14ac:dyDescent="0.25">
      <c r="A520" t="s">
        <v>265</v>
      </c>
      <c r="B520" t="s">
        <v>162</v>
      </c>
      <c r="C520" t="s">
        <v>177</v>
      </c>
      <c r="D520" t="s">
        <v>178</v>
      </c>
      <c r="E520">
        <v>535532</v>
      </c>
    </row>
    <row r="521" spans="1:5" x14ac:dyDescent="0.25">
      <c r="A521" t="s">
        <v>265</v>
      </c>
      <c r="B521" t="s">
        <v>162</v>
      </c>
      <c r="C521" t="s">
        <v>177</v>
      </c>
      <c r="D521" t="s">
        <v>178</v>
      </c>
      <c r="E521">
        <v>535532</v>
      </c>
    </row>
    <row r="522" spans="1:5" x14ac:dyDescent="0.25">
      <c r="A522" t="s">
        <v>265</v>
      </c>
      <c r="B522" t="s">
        <v>162</v>
      </c>
      <c r="C522" t="s">
        <v>177</v>
      </c>
      <c r="D522" t="s">
        <v>178</v>
      </c>
      <c r="E522">
        <v>535532</v>
      </c>
    </row>
    <row r="523" spans="1:5" x14ac:dyDescent="0.25">
      <c r="A523" t="s">
        <v>265</v>
      </c>
      <c r="B523" t="s">
        <v>162</v>
      </c>
      <c r="C523" t="s">
        <v>177</v>
      </c>
      <c r="D523" t="s">
        <v>178</v>
      </c>
      <c r="E523">
        <v>535532</v>
      </c>
    </row>
    <row r="524" spans="1:5" x14ac:dyDescent="0.25">
      <c r="A524" t="s">
        <v>265</v>
      </c>
      <c r="B524" t="s">
        <v>162</v>
      </c>
      <c r="C524" t="s">
        <v>177</v>
      </c>
      <c r="D524" t="s">
        <v>178</v>
      </c>
      <c r="E524">
        <v>535532</v>
      </c>
    </row>
    <row r="525" spans="1:5" x14ac:dyDescent="0.25">
      <c r="A525" t="s">
        <v>265</v>
      </c>
      <c r="B525" t="s">
        <v>162</v>
      </c>
      <c r="C525" t="s">
        <v>177</v>
      </c>
      <c r="D525" t="s">
        <v>178</v>
      </c>
      <c r="E525">
        <v>535532</v>
      </c>
    </row>
    <row r="526" spans="1:5" x14ac:dyDescent="0.25">
      <c r="A526" t="s">
        <v>265</v>
      </c>
      <c r="B526" t="s">
        <v>16</v>
      </c>
      <c r="C526" t="s">
        <v>158</v>
      </c>
      <c r="D526" t="s">
        <v>159</v>
      </c>
      <c r="E526">
        <v>555088</v>
      </c>
    </row>
    <row r="527" spans="1:5" x14ac:dyDescent="0.25">
      <c r="A527" t="s">
        <v>260</v>
      </c>
      <c r="B527" t="s">
        <v>16</v>
      </c>
      <c r="C527" t="s">
        <v>53</v>
      </c>
      <c r="D527" t="s">
        <v>54</v>
      </c>
      <c r="E527">
        <v>597325</v>
      </c>
    </row>
    <row r="528" spans="1:5" x14ac:dyDescent="0.25">
      <c r="A528" t="s">
        <v>261</v>
      </c>
      <c r="B528" t="s">
        <v>16</v>
      </c>
      <c r="C528" t="s">
        <v>53</v>
      </c>
      <c r="D528" t="s">
        <v>54</v>
      </c>
      <c r="E528">
        <v>597325</v>
      </c>
    </row>
    <row r="529" spans="1:5" x14ac:dyDescent="0.25">
      <c r="A529" t="s">
        <v>260</v>
      </c>
      <c r="B529" t="s">
        <v>16</v>
      </c>
      <c r="C529" t="s">
        <v>55</v>
      </c>
      <c r="D529" t="s">
        <v>56</v>
      </c>
      <c r="E529">
        <v>569666</v>
      </c>
    </row>
    <row r="530" spans="1:5" x14ac:dyDescent="0.25">
      <c r="A530" t="s">
        <v>261</v>
      </c>
      <c r="B530" t="s">
        <v>16</v>
      </c>
      <c r="C530" t="s">
        <v>55</v>
      </c>
      <c r="D530" t="s">
        <v>56</v>
      </c>
      <c r="E530">
        <v>569666</v>
      </c>
    </row>
    <row r="531" spans="1:5" x14ac:dyDescent="0.25">
      <c r="A531" t="s">
        <v>261</v>
      </c>
      <c r="B531" t="s">
        <v>16</v>
      </c>
      <c r="C531" t="s">
        <v>55</v>
      </c>
      <c r="D531" t="s">
        <v>56</v>
      </c>
      <c r="E531">
        <v>569666</v>
      </c>
    </row>
    <row r="532" spans="1:5" x14ac:dyDescent="0.25">
      <c r="A532" t="s">
        <v>261</v>
      </c>
      <c r="B532" t="s">
        <v>16</v>
      </c>
      <c r="C532" t="s">
        <v>57</v>
      </c>
      <c r="D532" t="s">
        <v>58</v>
      </c>
      <c r="E532">
        <v>597341</v>
      </c>
    </row>
    <row r="533" spans="1:5" x14ac:dyDescent="0.25">
      <c r="A533" t="s">
        <v>260</v>
      </c>
      <c r="B533" t="s">
        <v>16</v>
      </c>
      <c r="C533" t="s">
        <v>57</v>
      </c>
      <c r="D533" t="s">
        <v>59</v>
      </c>
      <c r="E533">
        <v>597341</v>
      </c>
    </row>
    <row r="534" spans="1:5" x14ac:dyDescent="0.25">
      <c r="A534" t="s">
        <v>265</v>
      </c>
      <c r="B534" t="s">
        <v>16</v>
      </c>
      <c r="C534" t="s">
        <v>57</v>
      </c>
      <c r="D534" t="s">
        <v>58</v>
      </c>
      <c r="E534">
        <v>597341</v>
      </c>
    </row>
    <row r="535" spans="1:5" x14ac:dyDescent="0.25">
      <c r="A535" t="s">
        <v>265</v>
      </c>
      <c r="B535" t="s">
        <v>16</v>
      </c>
      <c r="C535" t="s">
        <v>57</v>
      </c>
      <c r="D535" t="s">
        <v>59</v>
      </c>
      <c r="E535">
        <v>597341</v>
      </c>
    </row>
    <row r="536" spans="1:5" x14ac:dyDescent="0.25">
      <c r="A536" t="s">
        <v>265</v>
      </c>
      <c r="B536" t="s">
        <v>16</v>
      </c>
      <c r="C536" t="s">
        <v>57</v>
      </c>
      <c r="D536" t="s">
        <v>59</v>
      </c>
      <c r="E536">
        <v>597341</v>
      </c>
    </row>
    <row r="537" spans="1:5" x14ac:dyDescent="0.25">
      <c r="A537" t="s">
        <v>265</v>
      </c>
      <c r="B537" t="s">
        <v>16</v>
      </c>
      <c r="C537" t="s">
        <v>57</v>
      </c>
      <c r="D537" t="s">
        <v>60</v>
      </c>
      <c r="E537">
        <v>597341</v>
      </c>
    </row>
    <row r="538" spans="1:5" x14ac:dyDescent="0.25">
      <c r="A538" t="s">
        <v>260</v>
      </c>
      <c r="B538" t="s">
        <v>239</v>
      </c>
      <c r="C538" t="s">
        <v>240</v>
      </c>
      <c r="D538" t="s">
        <v>241</v>
      </c>
      <c r="E538">
        <v>588458</v>
      </c>
    </row>
    <row r="539" spans="1:5" x14ac:dyDescent="0.25">
      <c r="A539" t="s">
        <v>260</v>
      </c>
      <c r="B539" t="s">
        <v>162</v>
      </c>
      <c r="C539" t="s">
        <v>207</v>
      </c>
      <c r="D539" t="s">
        <v>208</v>
      </c>
      <c r="E539">
        <v>540978</v>
      </c>
    </row>
    <row r="540" spans="1:5" x14ac:dyDescent="0.25">
      <c r="A540" t="s">
        <v>261</v>
      </c>
      <c r="B540" t="s">
        <v>162</v>
      </c>
      <c r="C540" t="s">
        <v>207</v>
      </c>
      <c r="D540" t="s">
        <v>208</v>
      </c>
      <c r="E540">
        <v>540978</v>
      </c>
    </row>
    <row r="541" spans="1:5" x14ac:dyDescent="0.25">
      <c r="A541" t="s">
        <v>264</v>
      </c>
      <c r="B541" t="s">
        <v>162</v>
      </c>
      <c r="C541" t="s">
        <v>207</v>
      </c>
      <c r="D541" t="s">
        <v>208</v>
      </c>
      <c r="E541">
        <v>540978</v>
      </c>
    </row>
    <row r="542" spans="1:5" x14ac:dyDescent="0.25">
      <c r="A542" t="s">
        <v>261</v>
      </c>
      <c r="B542" t="s">
        <v>162</v>
      </c>
      <c r="C542" t="s">
        <v>207</v>
      </c>
      <c r="D542" t="s">
        <v>208</v>
      </c>
      <c r="E542">
        <v>540978</v>
      </c>
    </row>
    <row r="543" spans="1:5" x14ac:dyDescent="0.25">
      <c r="A543" t="s">
        <v>264</v>
      </c>
      <c r="B543" t="s">
        <v>162</v>
      </c>
      <c r="C543" t="s">
        <v>207</v>
      </c>
      <c r="D543" t="s">
        <v>208</v>
      </c>
      <c r="E543">
        <v>540978</v>
      </c>
    </row>
    <row r="544" spans="1:5" x14ac:dyDescent="0.25">
      <c r="A544" t="s">
        <v>261</v>
      </c>
      <c r="B544" t="s">
        <v>162</v>
      </c>
      <c r="C544" t="s">
        <v>207</v>
      </c>
      <c r="D544" t="s">
        <v>208</v>
      </c>
      <c r="E544">
        <v>540978</v>
      </c>
    </row>
    <row r="545" spans="1:5" x14ac:dyDescent="0.25">
      <c r="A545" t="s">
        <v>265</v>
      </c>
      <c r="B545" t="s">
        <v>162</v>
      </c>
      <c r="C545" t="s">
        <v>207</v>
      </c>
      <c r="D545" t="s">
        <v>208</v>
      </c>
      <c r="E545">
        <v>540978</v>
      </c>
    </row>
    <row r="546" spans="1:5" x14ac:dyDescent="0.25">
      <c r="A546" t="s">
        <v>265</v>
      </c>
      <c r="B546" t="s">
        <v>162</v>
      </c>
      <c r="C546" t="s">
        <v>207</v>
      </c>
      <c r="D546" t="s">
        <v>208</v>
      </c>
      <c r="E546">
        <v>540978</v>
      </c>
    </row>
    <row r="547" spans="1:5" x14ac:dyDescent="0.25">
      <c r="A547" t="s">
        <v>265</v>
      </c>
      <c r="B547" t="s">
        <v>162</v>
      </c>
      <c r="C547" t="s">
        <v>207</v>
      </c>
      <c r="D547" t="s">
        <v>208</v>
      </c>
      <c r="E547">
        <v>540978</v>
      </c>
    </row>
    <row r="548" spans="1:5" x14ac:dyDescent="0.25">
      <c r="A548" t="s">
        <v>265</v>
      </c>
      <c r="B548" t="s">
        <v>162</v>
      </c>
      <c r="C548" t="s">
        <v>207</v>
      </c>
      <c r="D548" t="s">
        <v>208</v>
      </c>
      <c r="E548">
        <v>540978</v>
      </c>
    </row>
    <row r="549" spans="1:5" x14ac:dyDescent="0.25">
      <c r="A549" t="s">
        <v>265</v>
      </c>
      <c r="B549" t="s">
        <v>162</v>
      </c>
      <c r="C549" t="s">
        <v>207</v>
      </c>
      <c r="D549" t="s">
        <v>208</v>
      </c>
      <c r="E549">
        <v>540978</v>
      </c>
    </row>
    <row r="550" spans="1:5" x14ac:dyDescent="0.25">
      <c r="A550" t="s">
        <v>260</v>
      </c>
      <c r="B550" t="s">
        <v>162</v>
      </c>
      <c r="C550" t="s">
        <v>181</v>
      </c>
      <c r="D550" t="s">
        <v>182</v>
      </c>
      <c r="E550">
        <v>536148</v>
      </c>
    </row>
    <row r="551" spans="1:5" x14ac:dyDescent="0.25">
      <c r="A551" t="s">
        <v>260</v>
      </c>
      <c r="B551" t="s">
        <v>162</v>
      </c>
      <c r="C551" t="s">
        <v>64</v>
      </c>
      <c r="D551" t="s">
        <v>189</v>
      </c>
      <c r="E551">
        <v>536521</v>
      </c>
    </row>
    <row r="552" spans="1:5" x14ac:dyDescent="0.25">
      <c r="A552" t="s">
        <v>260</v>
      </c>
      <c r="B552" t="s">
        <v>162</v>
      </c>
      <c r="C552" t="s">
        <v>64</v>
      </c>
      <c r="D552" t="s">
        <v>188</v>
      </c>
      <c r="E552">
        <v>536521</v>
      </c>
    </row>
    <row r="553" spans="1:5" x14ac:dyDescent="0.25">
      <c r="A553" t="s">
        <v>260</v>
      </c>
      <c r="B553" t="s">
        <v>162</v>
      </c>
      <c r="C553" t="s">
        <v>64</v>
      </c>
      <c r="D553" t="s">
        <v>188</v>
      </c>
      <c r="E553">
        <v>536521</v>
      </c>
    </row>
    <row r="554" spans="1:5" x14ac:dyDescent="0.25">
      <c r="A554" t="s">
        <v>265</v>
      </c>
      <c r="B554" t="s">
        <v>162</v>
      </c>
      <c r="C554" t="s">
        <v>64</v>
      </c>
      <c r="D554" t="s">
        <v>187</v>
      </c>
      <c r="E554">
        <v>536521</v>
      </c>
    </row>
    <row r="555" spans="1:5" x14ac:dyDescent="0.25">
      <c r="A555" t="s">
        <v>260</v>
      </c>
      <c r="B555" t="s">
        <v>16</v>
      </c>
      <c r="C555" t="s">
        <v>73</v>
      </c>
      <c r="D555" t="s">
        <v>74</v>
      </c>
      <c r="E555">
        <v>598321</v>
      </c>
    </row>
    <row r="556" spans="1:5" x14ac:dyDescent="0.25">
      <c r="A556" t="s">
        <v>260</v>
      </c>
      <c r="B556" t="s">
        <v>16</v>
      </c>
      <c r="C556" t="s">
        <v>79</v>
      </c>
      <c r="D556" t="s">
        <v>81</v>
      </c>
      <c r="E556">
        <v>597520</v>
      </c>
    </row>
    <row r="557" spans="1:5" x14ac:dyDescent="0.25">
      <c r="A557" t="s">
        <v>264</v>
      </c>
      <c r="B557" t="s">
        <v>16</v>
      </c>
      <c r="C557" t="s">
        <v>79</v>
      </c>
      <c r="D557" t="s">
        <v>81</v>
      </c>
      <c r="E557">
        <v>597520</v>
      </c>
    </row>
    <row r="558" spans="1:5" x14ac:dyDescent="0.25">
      <c r="A558" t="s">
        <v>260</v>
      </c>
      <c r="B558" t="s">
        <v>16</v>
      </c>
      <c r="C558" t="s">
        <v>79</v>
      </c>
      <c r="D558" t="s">
        <v>81</v>
      </c>
      <c r="E558">
        <v>597520</v>
      </c>
    </row>
    <row r="559" spans="1:5" x14ac:dyDescent="0.25">
      <c r="A559" t="s">
        <v>264</v>
      </c>
      <c r="B559" t="s">
        <v>16</v>
      </c>
      <c r="C559" t="s">
        <v>79</v>
      </c>
      <c r="D559" t="s">
        <v>82</v>
      </c>
      <c r="E559">
        <v>597520</v>
      </c>
    </row>
    <row r="560" spans="1:5" x14ac:dyDescent="0.25">
      <c r="A560" t="s">
        <v>265</v>
      </c>
      <c r="B560" t="s">
        <v>16</v>
      </c>
      <c r="C560" t="s">
        <v>79</v>
      </c>
      <c r="D560" t="s">
        <v>81</v>
      </c>
      <c r="E560">
        <v>597520</v>
      </c>
    </row>
    <row r="561" spans="1:5" x14ac:dyDescent="0.25">
      <c r="A561" t="s">
        <v>261</v>
      </c>
      <c r="B561" t="s">
        <v>16</v>
      </c>
      <c r="C561" t="s">
        <v>79</v>
      </c>
      <c r="D561" t="s">
        <v>81</v>
      </c>
      <c r="E561">
        <v>597520</v>
      </c>
    </row>
    <row r="562" spans="1:5" x14ac:dyDescent="0.25">
      <c r="A562" t="s">
        <v>260</v>
      </c>
      <c r="B562" t="s">
        <v>16</v>
      </c>
      <c r="C562" t="s">
        <v>79</v>
      </c>
      <c r="D562" t="s">
        <v>80</v>
      </c>
      <c r="E562">
        <v>597520</v>
      </c>
    </row>
    <row r="563" spans="1:5" x14ac:dyDescent="0.25">
      <c r="A563" t="s">
        <v>260</v>
      </c>
      <c r="B563" t="s">
        <v>16</v>
      </c>
      <c r="C563" t="s">
        <v>79</v>
      </c>
      <c r="D563" t="s">
        <v>80</v>
      </c>
      <c r="E563">
        <v>597520</v>
      </c>
    </row>
    <row r="564" spans="1:5" x14ac:dyDescent="0.25">
      <c r="A564" t="s">
        <v>260</v>
      </c>
      <c r="B564" t="s">
        <v>16</v>
      </c>
      <c r="C564" t="s">
        <v>79</v>
      </c>
      <c r="D564" t="s">
        <v>82</v>
      </c>
      <c r="E564">
        <v>597520</v>
      </c>
    </row>
    <row r="565" spans="1:5" x14ac:dyDescent="0.25">
      <c r="A565" t="s">
        <v>260</v>
      </c>
      <c r="B565" t="s">
        <v>16</v>
      </c>
      <c r="C565" t="s">
        <v>79</v>
      </c>
      <c r="D565" t="s">
        <v>81</v>
      </c>
      <c r="E565">
        <v>597520</v>
      </c>
    </row>
    <row r="566" spans="1:5" x14ac:dyDescent="0.25">
      <c r="A566" t="s">
        <v>260</v>
      </c>
      <c r="B566" t="s">
        <v>16</v>
      </c>
      <c r="C566" t="s">
        <v>79</v>
      </c>
      <c r="D566" t="s">
        <v>80</v>
      </c>
      <c r="E566">
        <v>597520</v>
      </c>
    </row>
    <row r="567" spans="1:5" x14ac:dyDescent="0.25">
      <c r="A567" t="s">
        <v>260</v>
      </c>
      <c r="B567" t="s">
        <v>16</v>
      </c>
      <c r="C567" t="s">
        <v>79</v>
      </c>
      <c r="D567" t="s">
        <v>81</v>
      </c>
      <c r="E567">
        <v>597520</v>
      </c>
    </row>
    <row r="568" spans="1:5" x14ac:dyDescent="0.25">
      <c r="A568" t="s">
        <v>260</v>
      </c>
      <c r="B568" t="s">
        <v>16</v>
      </c>
      <c r="C568" t="s">
        <v>79</v>
      </c>
      <c r="D568" t="s">
        <v>80</v>
      </c>
      <c r="E568">
        <v>597520</v>
      </c>
    </row>
    <row r="569" spans="1:5" x14ac:dyDescent="0.25">
      <c r="A569" t="s">
        <v>260</v>
      </c>
      <c r="B569" t="s">
        <v>16</v>
      </c>
      <c r="C569" t="s">
        <v>79</v>
      </c>
      <c r="D569" t="s">
        <v>80</v>
      </c>
      <c r="E569">
        <v>597520</v>
      </c>
    </row>
    <row r="570" spans="1:5" x14ac:dyDescent="0.25">
      <c r="A570" t="s">
        <v>260</v>
      </c>
      <c r="B570" t="s">
        <v>16</v>
      </c>
      <c r="C570" t="s">
        <v>79</v>
      </c>
      <c r="D570" t="s">
        <v>82</v>
      </c>
      <c r="E570">
        <v>597520</v>
      </c>
    </row>
    <row r="571" spans="1:5" x14ac:dyDescent="0.25">
      <c r="A571" t="s">
        <v>260</v>
      </c>
      <c r="B571" t="s">
        <v>16</v>
      </c>
      <c r="C571" t="s">
        <v>79</v>
      </c>
      <c r="D571" t="s">
        <v>82</v>
      </c>
      <c r="E571">
        <v>597520</v>
      </c>
    </row>
    <row r="572" spans="1:5" x14ac:dyDescent="0.25">
      <c r="A572" t="s">
        <v>264</v>
      </c>
      <c r="B572" t="s">
        <v>16</v>
      </c>
      <c r="C572" t="s">
        <v>79</v>
      </c>
      <c r="D572" t="s">
        <v>82</v>
      </c>
      <c r="E572">
        <v>597520</v>
      </c>
    </row>
    <row r="573" spans="1:5" x14ac:dyDescent="0.25">
      <c r="A573" t="s">
        <v>260</v>
      </c>
      <c r="B573" t="s">
        <v>16</v>
      </c>
      <c r="C573" t="s">
        <v>79</v>
      </c>
      <c r="D573" t="s">
        <v>81</v>
      </c>
      <c r="E573">
        <v>597520</v>
      </c>
    </row>
    <row r="574" spans="1:5" x14ac:dyDescent="0.25">
      <c r="A574" t="s">
        <v>264</v>
      </c>
      <c r="B574" t="s">
        <v>16</v>
      </c>
      <c r="C574" t="s">
        <v>79</v>
      </c>
      <c r="D574" t="s">
        <v>80</v>
      </c>
      <c r="E574">
        <v>597520</v>
      </c>
    </row>
    <row r="575" spans="1:5" x14ac:dyDescent="0.25">
      <c r="A575" t="s">
        <v>260</v>
      </c>
      <c r="B575" t="s">
        <v>16</v>
      </c>
      <c r="C575" t="s">
        <v>79</v>
      </c>
      <c r="D575" t="s">
        <v>82</v>
      </c>
      <c r="E575">
        <v>597520</v>
      </c>
    </row>
    <row r="576" spans="1:5" x14ac:dyDescent="0.25">
      <c r="A576" t="s">
        <v>260</v>
      </c>
      <c r="B576" t="s">
        <v>16</v>
      </c>
      <c r="C576" t="s">
        <v>79</v>
      </c>
      <c r="D576" t="s">
        <v>81</v>
      </c>
      <c r="E576">
        <v>597520</v>
      </c>
    </row>
    <row r="577" spans="1:5" x14ac:dyDescent="0.25">
      <c r="A577" t="s">
        <v>260</v>
      </c>
      <c r="B577" t="s">
        <v>16</v>
      </c>
      <c r="C577" t="s">
        <v>79</v>
      </c>
      <c r="D577" t="s">
        <v>81</v>
      </c>
      <c r="E577">
        <v>597520</v>
      </c>
    </row>
    <row r="578" spans="1:5" x14ac:dyDescent="0.25">
      <c r="A578" t="s">
        <v>261</v>
      </c>
      <c r="B578" t="s">
        <v>16</v>
      </c>
      <c r="C578" t="s">
        <v>79</v>
      </c>
      <c r="D578" t="s">
        <v>81</v>
      </c>
      <c r="E578">
        <v>597520</v>
      </c>
    </row>
    <row r="579" spans="1:5" x14ac:dyDescent="0.25">
      <c r="A579" t="s">
        <v>264</v>
      </c>
      <c r="B579" t="s">
        <v>16</v>
      </c>
      <c r="C579" t="s">
        <v>79</v>
      </c>
      <c r="D579" t="s">
        <v>81</v>
      </c>
      <c r="E579">
        <v>597520</v>
      </c>
    </row>
    <row r="580" spans="1:5" x14ac:dyDescent="0.25">
      <c r="A580" t="s">
        <v>265</v>
      </c>
      <c r="B580" t="s">
        <v>16</v>
      </c>
      <c r="C580" t="s">
        <v>79</v>
      </c>
      <c r="D580" t="s">
        <v>81</v>
      </c>
      <c r="E580">
        <v>597520</v>
      </c>
    </row>
    <row r="581" spans="1:5" x14ac:dyDescent="0.25">
      <c r="A581" t="s">
        <v>261</v>
      </c>
      <c r="B581" t="s">
        <v>16</v>
      </c>
      <c r="C581" t="s">
        <v>79</v>
      </c>
      <c r="D581" t="s">
        <v>81</v>
      </c>
      <c r="E581">
        <v>597520</v>
      </c>
    </row>
    <row r="582" spans="1:5" x14ac:dyDescent="0.25">
      <c r="A582" t="s">
        <v>260</v>
      </c>
      <c r="B582" t="s">
        <v>16</v>
      </c>
      <c r="C582" t="s">
        <v>79</v>
      </c>
      <c r="D582" t="s">
        <v>81</v>
      </c>
      <c r="E582">
        <v>597520</v>
      </c>
    </row>
    <row r="583" spans="1:5" x14ac:dyDescent="0.25">
      <c r="A583" t="s">
        <v>261</v>
      </c>
      <c r="B583" t="s">
        <v>16</v>
      </c>
      <c r="C583" t="s">
        <v>79</v>
      </c>
      <c r="D583" t="s">
        <v>82</v>
      </c>
      <c r="E583">
        <v>597520</v>
      </c>
    </row>
    <row r="584" spans="1:5" x14ac:dyDescent="0.25">
      <c r="A584" t="s">
        <v>260</v>
      </c>
      <c r="B584" t="s">
        <v>16</v>
      </c>
      <c r="C584" t="s">
        <v>79</v>
      </c>
      <c r="D584" t="s">
        <v>81</v>
      </c>
      <c r="E584">
        <v>597520</v>
      </c>
    </row>
    <row r="585" spans="1:5" x14ac:dyDescent="0.25">
      <c r="A585" t="s">
        <v>260</v>
      </c>
      <c r="B585" t="s">
        <v>16</v>
      </c>
      <c r="C585" t="s">
        <v>79</v>
      </c>
      <c r="D585" t="s">
        <v>82</v>
      </c>
      <c r="E585">
        <v>597520</v>
      </c>
    </row>
    <row r="586" spans="1:5" x14ac:dyDescent="0.25">
      <c r="A586" t="s">
        <v>260</v>
      </c>
      <c r="B586" t="s">
        <v>16</v>
      </c>
      <c r="C586" t="s">
        <v>79</v>
      </c>
      <c r="D586" t="s">
        <v>80</v>
      </c>
      <c r="E586">
        <v>597520</v>
      </c>
    </row>
    <row r="587" spans="1:5" x14ac:dyDescent="0.25">
      <c r="A587" t="s">
        <v>260</v>
      </c>
      <c r="B587" t="s">
        <v>16</v>
      </c>
      <c r="C587" t="s">
        <v>79</v>
      </c>
      <c r="D587" t="s">
        <v>80</v>
      </c>
      <c r="E587">
        <v>597520</v>
      </c>
    </row>
    <row r="588" spans="1:5" x14ac:dyDescent="0.25">
      <c r="A588" t="s">
        <v>261</v>
      </c>
      <c r="B588" t="s">
        <v>16</v>
      </c>
      <c r="C588" t="s">
        <v>79</v>
      </c>
      <c r="D588" t="s">
        <v>81</v>
      </c>
      <c r="E588">
        <v>597520</v>
      </c>
    </row>
    <row r="589" spans="1:5" x14ac:dyDescent="0.25">
      <c r="A589" t="s">
        <v>260</v>
      </c>
      <c r="B589" t="s">
        <v>16</v>
      </c>
      <c r="C589" t="s">
        <v>79</v>
      </c>
      <c r="D589" t="s">
        <v>82</v>
      </c>
      <c r="E589">
        <v>597520</v>
      </c>
    </row>
    <row r="590" spans="1:5" x14ac:dyDescent="0.25">
      <c r="A590" t="s">
        <v>261</v>
      </c>
      <c r="B590" t="s">
        <v>16</v>
      </c>
      <c r="C590" t="s">
        <v>79</v>
      </c>
      <c r="D590" t="s">
        <v>81</v>
      </c>
      <c r="E590">
        <v>597520</v>
      </c>
    </row>
    <row r="591" spans="1:5" x14ac:dyDescent="0.25">
      <c r="A591" t="s">
        <v>260</v>
      </c>
      <c r="B591" t="s">
        <v>16</v>
      </c>
      <c r="C591" t="s">
        <v>79</v>
      </c>
      <c r="D591" t="s">
        <v>82</v>
      </c>
      <c r="E591">
        <v>597520</v>
      </c>
    </row>
    <row r="592" spans="1:5" x14ac:dyDescent="0.25">
      <c r="A592" t="s">
        <v>260</v>
      </c>
      <c r="B592" t="s">
        <v>16</v>
      </c>
      <c r="C592" t="s">
        <v>79</v>
      </c>
      <c r="D592" t="s">
        <v>82</v>
      </c>
      <c r="E592">
        <v>597520</v>
      </c>
    </row>
    <row r="593" spans="1:5" x14ac:dyDescent="0.25">
      <c r="A593" t="s">
        <v>260</v>
      </c>
      <c r="B593" t="s">
        <v>16</v>
      </c>
      <c r="C593" t="s">
        <v>79</v>
      </c>
      <c r="D593" t="s">
        <v>81</v>
      </c>
      <c r="E593">
        <v>597520</v>
      </c>
    </row>
    <row r="594" spans="1:5" x14ac:dyDescent="0.25">
      <c r="A594" t="s">
        <v>260</v>
      </c>
      <c r="B594" t="s">
        <v>16</v>
      </c>
      <c r="C594" t="s">
        <v>79</v>
      </c>
      <c r="D594" t="s">
        <v>81</v>
      </c>
      <c r="E594">
        <v>597520</v>
      </c>
    </row>
    <row r="595" spans="1:5" x14ac:dyDescent="0.25">
      <c r="A595" t="s">
        <v>261</v>
      </c>
      <c r="B595" t="s">
        <v>16</v>
      </c>
      <c r="C595" t="s">
        <v>79</v>
      </c>
      <c r="D595" t="s">
        <v>81</v>
      </c>
      <c r="E595">
        <v>597520</v>
      </c>
    </row>
    <row r="596" spans="1:5" x14ac:dyDescent="0.25">
      <c r="A596" t="s">
        <v>260</v>
      </c>
      <c r="B596" t="s">
        <v>16</v>
      </c>
      <c r="C596" t="s">
        <v>79</v>
      </c>
      <c r="D596" t="s">
        <v>80</v>
      </c>
      <c r="E596">
        <v>597520</v>
      </c>
    </row>
    <row r="597" spans="1:5" x14ac:dyDescent="0.25">
      <c r="A597" t="s">
        <v>260</v>
      </c>
      <c r="B597" t="s">
        <v>16</v>
      </c>
      <c r="C597" t="s">
        <v>79</v>
      </c>
      <c r="D597" t="s">
        <v>81</v>
      </c>
      <c r="E597">
        <v>597520</v>
      </c>
    </row>
    <row r="598" spans="1:5" x14ac:dyDescent="0.25">
      <c r="A598" t="s">
        <v>261</v>
      </c>
      <c r="B598" t="s">
        <v>16</v>
      </c>
      <c r="C598" t="s">
        <v>79</v>
      </c>
      <c r="D598" t="s">
        <v>80</v>
      </c>
      <c r="E598">
        <v>597520</v>
      </c>
    </row>
    <row r="599" spans="1:5" x14ac:dyDescent="0.25">
      <c r="A599" t="s">
        <v>261</v>
      </c>
      <c r="B599" t="s">
        <v>16</v>
      </c>
      <c r="C599" t="s">
        <v>79</v>
      </c>
      <c r="D599" t="s">
        <v>81</v>
      </c>
      <c r="E599">
        <v>597520</v>
      </c>
    </row>
    <row r="600" spans="1:5" x14ac:dyDescent="0.25">
      <c r="A600" t="s">
        <v>261</v>
      </c>
      <c r="B600" t="s">
        <v>16</v>
      </c>
      <c r="C600" t="s">
        <v>79</v>
      </c>
      <c r="D600" t="s">
        <v>81</v>
      </c>
      <c r="E600">
        <v>597520</v>
      </c>
    </row>
    <row r="601" spans="1:5" x14ac:dyDescent="0.25">
      <c r="A601" t="s">
        <v>260</v>
      </c>
      <c r="B601" t="s">
        <v>16</v>
      </c>
      <c r="C601" t="s">
        <v>79</v>
      </c>
      <c r="D601" t="s">
        <v>81</v>
      </c>
      <c r="E601">
        <v>597520</v>
      </c>
    </row>
    <row r="602" spans="1:5" x14ac:dyDescent="0.25">
      <c r="A602" t="s">
        <v>260</v>
      </c>
      <c r="B602" t="s">
        <v>16</v>
      </c>
      <c r="C602" t="s">
        <v>79</v>
      </c>
      <c r="D602" t="s">
        <v>81</v>
      </c>
      <c r="E602">
        <v>597520</v>
      </c>
    </row>
    <row r="603" spans="1:5" x14ac:dyDescent="0.25">
      <c r="A603" t="s">
        <v>261</v>
      </c>
      <c r="B603" t="s">
        <v>16</v>
      </c>
      <c r="C603" t="s">
        <v>79</v>
      </c>
      <c r="D603" t="s">
        <v>81</v>
      </c>
      <c r="E603">
        <v>597520</v>
      </c>
    </row>
    <row r="604" spans="1:5" x14ac:dyDescent="0.25">
      <c r="A604" t="s">
        <v>265</v>
      </c>
      <c r="B604" t="s">
        <v>16</v>
      </c>
      <c r="C604" t="s">
        <v>79</v>
      </c>
      <c r="D604" t="s">
        <v>81</v>
      </c>
      <c r="E604">
        <v>597520</v>
      </c>
    </row>
    <row r="605" spans="1:5" x14ac:dyDescent="0.25">
      <c r="A605" t="s">
        <v>261</v>
      </c>
      <c r="B605" t="s">
        <v>16</v>
      </c>
      <c r="C605" t="s">
        <v>79</v>
      </c>
      <c r="D605" t="s">
        <v>81</v>
      </c>
      <c r="E605">
        <v>597520</v>
      </c>
    </row>
    <row r="606" spans="1:5" x14ac:dyDescent="0.25">
      <c r="A606" t="s">
        <v>260</v>
      </c>
      <c r="B606" t="s">
        <v>16</v>
      </c>
      <c r="C606" t="s">
        <v>79</v>
      </c>
      <c r="D606" t="s">
        <v>81</v>
      </c>
      <c r="E606">
        <v>597520</v>
      </c>
    </row>
    <row r="607" spans="1:5" x14ac:dyDescent="0.25">
      <c r="A607" t="s">
        <v>260</v>
      </c>
      <c r="B607" t="s">
        <v>16</v>
      </c>
      <c r="C607" t="s">
        <v>79</v>
      </c>
      <c r="D607" t="s">
        <v>82</v>
      </c>
      <c r="E607">
        <v>597520</v>
      </c>
    </row>
    <row r="608" spans="1:5" x14ac:dyDescent="0.25">
      <c r="A608" t="s">
        <v>261</v>
      </c>
      <c r="B608" t="s">
        <v>16</v>
      </c>
      <c r="C608" t="s">
        <v>79</v>
      </c>
      <c r="D608" t="s">
        <v>82</v>
      </c>
      <c r="E608">
        <v>597520</v>
      </c>
    </row>
    <row r="609" spans="1:5" x14ac:dyDescent="0.25">
      <c r="A609" t="s">
        <v>261</v>
      </c>
      <c r="B609" t="s">
        <v>16</v>
      </c>
      <c r="C609" t="s">
        <v>79</v>
      </c>
      <c r="D609" t="s">
        <v>82</v>
      </c>
      <c r="E609">
        <v>597520</v>
      </c>
    </row>
    <row r="610" spans="1:5" x14ac:dyDescent="0.25">
      <c r="A610" t="s">
        <v>261</v>
      </c>
      <c r="B610" t="s">
        <v>16</v>
      </c>
      <c r="C610" t="s">
        <v>79</v>
      </c>
      <c r="D610" t="s">
        <v>81</v>
      </c>
      <c r="E610">
        <v>597520</v>
      </c>
    </row>
    <row r="611" spans="1:5" x14ac:dyDescent="0.25">
      <c r="A611" t="s">
        <v>260</v>
      </c>
      <c r="B611" t="s">
        <v>16</v>
      </c>
      <c r="C611" t="s">
        <v>79</v>
      </c>
      <c r="D611" t="s">
        <v>81</v>
      </c>
      <c r="E611">
        <v>597520</v>
      </c>
    </row>
    <row r="612" spans="1:5" x14ac:dyDescent="0.25">
      <c r="A612" t="s">
        <v>261</v>
      </c>
      <c r="B612" t="s">
        <v>16</v>
      </c>
      <c r="C612" t="s">
        <v>79</v>
      </c>
      <c r="D612" t="s">
        <v>82</v>
      </c>
      <c r="E612">
        <v>597520</v>
      </c>
    </row>
    <row r="613" spans="1:5" x14ac:dyDescent="0.25">
      <c r="A613" t="s">
        <v>260</v>
      </c>
      <c r="B613" t="s">
        <v>16</v>
      </c>
      <c r="C613" t="s">
        <v>79</v>
      </c>
      <c r="D613" t="s">
        <v>80</v>
      </c>
      <c r="E613">
        <v>597520</v>
      </c>
    </row>
    <row r="614" spans="1:5" x14ac:dyDescent="0.25">
      <c r="A614" t="s">
        <v>260</v>
      </c>
      <c r="B614" t="s">
        <v>16</v>
      </c>
      <c r="C614" t="s">
        <v>79</v>
      </c>
      <c r="D614" t="s">
        <v>81</v>
      </c>
      <c r="E614">
        <v>597520</v>
      </c>
    </row>
    <row r="615" spans="1:5" x14ac:dyDescent="0.25">
      <c r="A615" t="s">
        <v>264</v>
      </c>
      <c r="B615" t="s">
        <v>16</v>
      </c>
      <c r="C615" t="s">
        <v>79</v>
      </c>
      <c r="D615" t="s">
        <v>81</v>
      </c>
      <c r="E615">
        <v>597520</v>
      </c>
    </row>
    <row r="616" spans="1:5" x14ac:dyDescent="0.25">
      <c r="A616" t="s">
        <v>260</v>
      </c>
      <c r="B616" t="s">
        <v>16</v>
      </c>
      <c r="C616" t="s">
        <v>79</v>
      </c>
      <c r="D616" t="s">
        <v>81</v>
      </c>
      <c r="E616">
        <v>597520</v>
      </c>
    </row>
    <row r="617" spans="1:5" x14ac:dyDescent="0.25">
      <c r="A617" t="s">
        <v>260</v>
      </c>
      <c r="B617" t="s">
        <v>16</v>
      </c>
      <c r="C617" t="s">
        <v>79</v>
      </c>
      <c r="D617" t="s">
        <v>81</v>
      </c>
      <c r="E617">
        <v>597520</v>
      </c>
    </row>
    <row r="618" spans="1:5" x14ac:dyDescent="0.25">
      <c r="A618" t="s">
        <v>261</v>
      </c>
      <c r="B618" t="s">
        <v>16</v>
      </c>
      <c r="C618" t="s">
        <v>79</v>
      </c>
      <c r="D618" t="s">
        <v>82</v>
      </c>
      <c r="E618">
        <v>597520</v>
      </c>
    </row>
    <row r="619" spans="1:5" x14ac:dyDescent="0.25">
      <c r="A619" t="s">
        <v>260</v>
      </c>
      <c r="B619" t="s">
        <v>16</v>
      </c>
      <c r="C619" t="s">
        <v>79</v>
      </c>
      <c r="D619" t="s">
        <v>81</v>
      </c>
      <c r="E619">
        <v>597520</v>
      </c>
    </row>
    <row r="620" spans="1:5" x14ac:dyDescent="0.25">
      <c r="A620" t="s">
        <v>261</v>
      </c>
      <c r="B620" t="s">
        <v>16</v>
      </c>
      <c r="C620" t="s">
        <v>79</v>
      </c>
      <c r="D620" t="s">
        <v>82</v>
      </c>
      <c r="E620">
        <v>597520</v>
      </c>
    </row>
    <row r="621" spans="1:5" x14ac:dyDescent="0.25">
      <c r="A621" t="s">
        <v>261</v>
      </c>
      <c r="B621" t="s">
        <v>16</v>
      </c>
      <c r="C621" t="s">
        <v>79</v>
      </c>
      <c r="D621" t="s">
        <v>81</v>
      </c>
      <c r="E621">
        <v>597520</v>
      </c>
    </row>
    <row r="622" spans="1:5" x14ac:dyDescent="0.25">
      <c r="A622" t="s">
        <v>261</v>
      </c>
      <c r="B622" t="s">
        <v>16</v>
      </c>
      <c r="C622" t="s">
        <v>79</v>
      </c>
      <c r="D622" t="s">
        <v>81</v>
      </c>
      <c r="E622">
        <v>597520</v>
      </c>
    </row>
    <row r="623" spans="1:5" x14ac:dyDescent="0.25">
      <c r="A623" t="s">
        <v>260</v>
      </c>
      <c r="B623" t="s">
        <v>16</v>
      </c>
      <c r="C623" t="s">
        <v>79</v>
      </c>
      <c r="D623" t="s">
        <v>81</v>
      </c>
      <c r="E623">
        <v>597520</v>
      </c>
    </row>
    <row r="624" spans="1:5" x14ac:dyDescent="0.25">
      <c r="A624" t="s">
        <v>260</v>
      </c>
      <c r="B624" t="s">
        <v>16</v>
      </c>
      <c r="C624" t="s">
        <v>79</v>
      </c>
      <c r="D624" t="s">
        <v>81</v>
      </c>
      <c r="E624">
        <v>597520</v>
      </c>
    </row>
    <row r="625" spans="1:5" x14ac:dyDescent="0.25">
      <c r="A625" t="s">
        <v>261</v>
      </c>
      <c r="B625" t="s">
        <v>16</v>
      </c>
      <c r="C625" t="s">
        <v>79</v>
      </c>
      <c r="D625" t="s">
        <v>81</v>
      </c>
      <c r="E625">
        <v>597520</v>
      </c>
    </row>
    <row r="626" spans="1:5" x14ac:dyDescent="0.25">
      <c r="A626" t="s">
        <v>260</v>
      </c>
      <c r="B626" t="s">
        <v>16</v>
      </c>
      <c r="C626" t="s">
        <v>79</v>
      </c>
      <c r="D626" t="s">
        <v>81</v>
      </c>
      <c r="E626">
        <v>597520</v>
      </c>
    </row>
    <row r="627" spans="1:5" x14ac:dyDescent="0.25">
      <c r="A627" t="s">
        <v>261</v>
      </c>
      <c r="B627" t="s">
        <v>16</v>
      </c>
      <c r="C627" t="s">
        <v>79</v>
      </c>
      <c r="D627" t="s">
        <v>80</v>
      </c>
      <c r="E627">
        <v>597520</v>
      </c>
    </row>
    <row r="628" spans="1:5" x14ac:dyDescent="0.25">
      <c r="A628" t="s">
        <v>261</v>
      </c>
      <c r="B628" t="s">
        <v>16</v>
      </c>
      <c r="C628" t="s">
        <v>79</v>
      </c>
      <c r="D628" t="s">
        <v>82</v>
      </c>
      <c r="E628">
        <v>597520</v>
      </c>
    </row>
    <row r="629" spans="1:5" x14ac:dyDescent="0.25">
      <c r="A629" t="s">
        <v>261</v>
      </c>
      <c r="B629" t="s">
        <v>16</v>
      </c>
      <c r="C629" t="s">
        <v>79</v>
      </c>
      <c r="D629" t="s">
        <v>82</v>
      </c>
      <c r="E629">
        <v>597520</v>
      </c>
    </row>
    <row r="630" spans="1:5" x14ac:dyDescent="0.25">
      <c r="A630" t="s">
        <v>261</v>
      </c>
      <c r="B630" t="s">
        <v>16</v>
      </c>
      <c r="C630" t="s">
        <v>79</v>
      </c>
      <c r="D630" t="s">
        <v>81</v>
      </c>
      <c r="E630">
        <v>597520</v>
      </c>
    </row>
    <row r="631" spans="1:5" x14ac:dyDescent="0.25">
      <c r="A631" t="s">
        <v>264</v>
      </c>
      <c r="B631" t="s">
        <v>16</v>
      </c>
      <c r="C631" t="s">
        <v>79</v>
      </c>
      <c r="D631" t="s">
        <v>82</v>
      </c>
      <c r="E631">
        <v>597520</v>
      </c>
    </row>
    <row r="632" spans="1:5" x14ac:dyDescent="0.25">
      <c r="A632" t="s">
        <v>264</v>
      </c>
      <c r="B632" t="s">
        <v>16</v>
      </c>
      <c r="C632" t="s">
        <v>79</v>
      </c>
      <c r="D632" t="s">
        <v>82</v>
      </c>
      <c r="E632">
        <v>597520</v>
      </c>
    </row>
    <row r="633" spans="1:5" x14ac:dyDescent="0.25">
      <c r="A633" t="s">
        <v>261</v>
      </c>
      <c r="B633" t="s">
        <v>16</v>
      </c>
      <c r="C633" t="s">
        <v>79</v>
      </c>
      <c r="D633" t="s">
        <v>82</v>
      </c>
      <c r="E633">
        <v>597520</v>
      </c>
    </row>
    <row r="634" spans="1:5" x14ac:dyDescent="0.25">
      <c r="A634" t="s">
        <v>261</v>
      </c>
      <c r="B634" t="s">
        <v>16</v>
      </c>
      <c r="C634" t="s">
        <v>79</v>
      </c>
      <c r="D634" t="s">
        <v>80</v>
      </c>
      <c r="E634">
        <v>597520</v>
      </c>
    </row>
    <row r="635" spans="1:5" x14ac:dyDescent="0.25">
      <c r="A635" t="s">
        <v>263</v>
      </c>
      <c r="B635" t="s">
        <v>16</v>
      </c>
      <c r="C635" t="s">
        <v>79</v>
      </c>
      <c r="D635" t="s">
        <v>81</v>
      </c>
      <c r="E635">
        <v>597520</v>
      </c>
    </row>
    <row r="636" spans="1:5" x14ac:dyDescent="0.25">
      <c r="A636" t="s">
        <v>265</v>
      </c>
      <c r="B636" t="s">
        <v>16</v>
      </c>
      <c r="C636" t="s">
        <v>79</v>
      </c>
      <c r="D636" t="s">
        <v>82</v>
      </c>
      <c r="E636">
        <v>597520</v>
      </c>
    </row>
    <row r="637" spans="1:5" x14ac:dyDescent="0.25">
      <c r="A637" t="s">
        <v>261</v>
      </c>
      <c r="B637" t="s">
        <v>16</v>
      </c>
      <c r="C637" t="s">
        <v>79</v>
      </c>
      <c r="D637" t="s">
        <v>82</v>
      </c>
      <c r="E637">
        <v>597520</v>
      </c>
    </row>
    <row r="638" spans="1:5" x14ac:dyDescent="0.25">
      <c r="A638" t="s">
        <v>261</v>
      </c>
      <c r="B638" t="s">
        <v>16</v>
      </c>
      <c r="C638" t="s">
        <v>79</v>
      </c>
      <c r="D638" t="s">
        <v>81</v>
      </c>
      <c r="E638">
        <v>597520</v>
      </c>
    </row>
    <row r="639" spans="1:5" x14ac:dyDescent="0.25">
      <c r="A639" t="s">
        <v>264</v>
      </c>
      <c r="B639" t="s">
        <v>16</v>
      </c>
      <c r="C639" t="s">
        <v>79</v>
      </c>
      <c r="D639" t="s">
        <v>81</v>
      </c>
      <c r="E639">
        <v>597520</v>
      </c>
    </row>
    <row r="640" spans="1:5" x14ac:dyDescent="0.25">
      <c r="A640" t="s">
        <v>261</v>
      </c>
      <c r="B640" t="s">
        <v>16</v>
      </c>
      <c r="C640" t="s">
        <v>79</v>
      </c>
      <c r="D640" t="s">
        <v>82</v>
      </c>
      <c r="E640">
        <v>597520</v>
      </c>
    </row>
    <row r="641" spans="1:5" x14ac:dyDescent="0.25">
      <c r="A641" t="s">
        <v>261</v>
      </c>
      <c r="B641" t="s">
        <v>16</v>
      </c>
      <c r="C641" t="s">
        <v>79</v>
      </c>
      <c r="D641" t="s">
        <v>82</v>
      </c>
      <c r="E641">
        <v>597520</v>
      </c>
    </row>
    <row r="642" spans="1:5" x14ac:dyDescent="0.25">
      <c r="A642" t="s">
        <v>265</v>
      </c>
      <c r="B642" t="s">
        <v>16</v>
      </c>
      <c r="C642" t="s">
        <v>79</v>
      </c>
      <c r="D642" t="s">
        <v>81</v>
      </c>
      <c r="E642">
        <v>597520</v>
      </c>
    </row>
    <row r="643" spans="1:5" x14ac:dyDescent="0.25">
      <c r="A643" t="s">
        <v>265</v>
      </c>
      <c r="B643" t="s">
        <v>16</v>
      </c>
      <c r="C643" t="s">
        <v>79</v>
      </c>
      <c r="D643" t="s">
        <v>82</v>
      </c>
      <c r="E643">
        <v>597520</v>
      </c>
    </row>
    <row r="644" spans="1:5" x14ac:dyDescent="0.25">
      <c r="A644" t="s">
        <v>261</v>
      </c>
      <c r="B644" t="s">
        <v>16</v>
      </c>
      <c r="C644" t="s">
        <v>79</v>
      </c>
      <c r="D644" t="s">
        <v>80</v>
      </c>
      <c r="E644">
        <v>597520</v>
      </c>
    </row>
    <row r="645" spans="1:5" x14ac:dyDescent="0.25">
      <c r="A645" t="s">
        <v>261</v>
      </c>
      <c r="B645" t="s">
        <v>16</v>
      </c>
      <c r="C645" t="s">
        <v>79</v>
      </c>
      <c r="D645" t="s">
        <v>82</v>
      </c>
      <c r="E645">
        <v>597520</v>
      </c>
    </row>
    <row r="646" spans="1:5" x14ac:dyDescent="0.25">
      <c r="A646" t="s">
        <v>265</v>
      </c>
      <c r="B646" t="s">
        <v>16</v>
      </c>
      <c r="C646" t="s">
        <v>79</v>
      </c>
      <c r="D646" t="s">
        <v>82</v>
      </c>
      <c r="E646">
        <v>597520</v>
      </c>
    </row>
    <row r="647" spans="1:5" x14ac:dyDescent="0.25">
      <c r="A647" t="s">
        <v>261</v>
      </c>
      <c r="B647" t="s">
        <v>16</v>
      </c>
      <c r="C647" t="s">
        <v>79</v>
      </c>
      <c r="D647" t="s">
        <v>82</v>
      </c>
      <c r="E647">
        <v>597520</v>
      </c>
    </row>
    <row r="648" spans="1:5" x14ac:dyDescent="0.25">
      <c r="A648" t="s">
        <v>265</v>
      </c>
      <c r="B648" t="s">
        <v>16</v>
      </c>
      <c r="C648" t="s">
        <v>79</v>
      </c>
      <c r="D648" t="s">
        <v>82</v>
      </c>
      <c r="E648">
        <v>597520</v>
      </c>
    </row>
    <row r="649" spans="1:5" x14ac:dyDescent="0.25">
      <c r="A649" t="s">
        <v>264</v>
      </c>
      <c r="B649" t="s">
        <v>16</v>
      </c>
      <c r="C649" t="s">
        <v>79</v>
      </c>
      <c r="D649" t="s">
        <v>82</v>
      </c>
      <c r="E649">
        <v>597520</v>
      </c>
    </row>
    <row r="650" spans="1:5" x14ac:dyDescent="0.25">
      <c r="A650" t="s">
        <v>261</v>
      </c>
      <c r="B650" t="s">
        <v>16</v>
      </c>
      <c r="C650" t="s">
        <v>79</v>
      </c>
      <c r="D650" t="s">
        <v>81</v>
      </c>
      <c r="E650">
        <v>597520</v>
      </c>
    </row>
    <row r="651" spans="1:5" x14ac:dyDescent="0.25">
      <c r="A651" t="s">
        <v>261</v>
      </c>
      <c r="B651" t="s">
        <v>16</v>
      </c>
      <c r="C651" t="s">
        <v>79</v>
      </c>
      <c r="D651" t="s">
        <v>80</v>
      </c>
      <c r="E651">
        <v>597520</v>
      </c>
    </row>
    <row r="652" spans="1:5" x14ac:dyDescent="0.25">
      <c r="A652" t="s">
        <v>261</v>
      </c>
      <c r="B652" t="s">
        <v>16</v>
      </c>
      <c r="C652" t="s">
        <v>79</v>
      </c>
      <c r="D652" t="s">
        <v>80</v>
      </c>
      <c r="E652">
        <v>597520</v>
      </c>
    </row>
    <row r="653" spans="1:5" x14ac:dyDescent="0.25">
      <c r="A653" t="s">
        <v>261</v>
      </c>
      <c r="B653" t="s">
        <v>16</v>
      </c>
      <c r="C653" t="s">
        <v>79</v>
      </c>
      <c r="D653" t="s">
        <v>81</v>
      </c>
      <c r="E653">
        <v>597520</v>
      </c>
    </row>
    <row r="654" spans="1:5" x14ac:dyDescent="0.25">
      <c r="A654" t="s">
        <v>261</v>
      </c>
      <c r="B654" t="s">
        <v>16</v>
      </c>
      <c r="C654" t="s">
        <v>79</v>
      </c>
      <c r="D654" t="s">
        <v>81</v>
      </c>
      <c r="E654">
        <v>597520</v>
      </c>
    </row>
    <row r="655" spans="1:5" x14ac:dyDescent="0.25">
      <c r="A655" t="s">
        <v>261</v>
      </c>
      <c r="B655" t="s">
        <v>16</v>
      </c>
      <c r="C655" t="s">
        <v>79</v>
      </c>
      <c r="D655" t="s">
        <v>81</v>
      </c>
      <c r="E655">
        <v>597520</v>
      </c>
    </row>
    <row r="656" spans="1:5" x14ac:dyDescent="0.25">
      <c r="A656" t="s">
        <v>261</v>
      </c>
      <c r="B656" t="s">
        <v>16</v>
      </c>
      <c r="C656" t="s">
        <v>79</v>
      </c>
      <c r="D656" t="s">
        <v>82</v>
      </c>
      <c r="E656">
        <v>597520</v>
      </c>
    </row>
    <row r="657" spans="1:5" x14ac:dyDescent="0.25">
      <c r="A657" t="s">
        <v>261</v>
      </c>
      <c r="B657" t="s">
        <v>16</v>
      </c>
      <c r="C657" t="s">
        <v>79</v>
      </c>
      <c r="D657" t="s">
        <v>81</v>
      </c>
      <c r="E657">
        <v>597520</v>
      </c>
    </row>
    <row r="658" spans="1:5" x14ac:dyDescent="0.25">
      <c r="A658" t="s">
        <v>261</v>
      </c>
      <c r="B658" t="s">
        <v>16</v>
      </c>
      <c r="C658" t="s">
        <v>79</v>
      </c>
      <c r="D658" t="s">
        <v>81</v>
      </c>
      <c r="E658">
        <v>597520</v>
      </c>
    </row>
    <row r="659" spans="1:5" x14ac:dyDescent="0.25">
      <c r="A659" t="s">
        <v>265</v>
      </c>
      <c r="B659" t="s">
        <v>16</v>
      </c>
      <c r="C659" t="s">
        <v>79</v>
      </c>
      <c r="D659" t="s">
        <v>81</v>
      </c>
      <c r="E659">
        <v>597520</v>
      </c>
    </row>
    <row r="660" spans="1:5" x14ac:dyDescent="0.25">
      <c r="A660" t="s">
        <v>261</v>
      </c>
      <c r="B660" t="s">
        <v>16</v>
      </c>
      <c r="C660" t="s">
        <v>79</v>
      </c>
      <c r="D660" t="s">
        <v>81</v>
      </c>
      <c r="E660">
        <v>597520</v>
      </c>
    </row>
    <row r="661" spans="1:5" x14ac:dyDescent="0.25">
      <c r="A661" t="s">
        <v>265</v>
      </c>
      <c r="B661" t="s">
        <v>16</v>
      </c>
      <c r="C661" t="s">
        <v>79</v>
      </c>
      <c r="D661" t="s">
        <v>81</v>
      </c>
      <c r="E661">
        <v>597520</v>
      </c>
    </row>
    <row r="662" spans="1:5" x14ac:dyDescent="0.25">
      <c r="A662" t="s">
        <v>265</v>
      </c>
      <c r="B662" t="s">
        <v>16</v>
      </c>
      <c r="C662" t="s">
        <v>79</v>
      </c>
      <c r="D662" t="s">
        <v>81</v>
      </c>
      <c r="E662">
        <v>597520</v>
      </c>
    </row>
    <row r="663" spans="1:5" x14ac:dyDescent="0.25">
      <c r="A663" t="s">
        <v>261</v>
      </c>
      <c r="B663" t="s">
        <v>16</v>
      </c>
      <c r="C663" t="s">
        <v>79</v>
      </c>
      <c r="D663" t="s">
        <v>81</v>
      </c>
      <c r="E663">
        <v>597520</v>
      </c>
    </row>
    <row r="664" spans="1:5" x14ac:dyDescent="0.25">
      <c r="A664" t="s">
        <v>261</v>
      </c>
      <c r="B664" t="s">
        <v>16</v>
      </c>
      <c r="C664" t="s">
        <v>79</v>
      </c>
      <c r="D664" t="s">
        <v>80</v>
      </c>
      <c r="E664">
        <v>597520</v>
      </c>
    </row>
    <row r="665" spans="1:5" x14ac:dyDescent="0.25">
      <c r="A665" t="s">
        <v>261</v>
      </c>
      <c r="B665" t="s">
        <v>16</v>
      </c>
      <c r="C665" t="s">
        <v>79</v>
      </c>
      <c r="D665" t="s">
        <v>81</v>
      </c>
      <c r="E665">
        <v>597520</v>
      </c>
    </row>
    <row r="666" spans="1:5" x14ac:dyDescent="0.25">
      <c r="A666" t="s">
        <v>261</v>
      </c>
      <c r="B666" t="s">
        <v>16</v>
      </c>
      <c r="C666" t="s">
        <v>79</v>
      </c>
      <c r="D666" t="s">
        <v>81</v>
      </c>
      <c r="E666">
        <v>597520</v>
      </c>
    </row>
    <row r="667" spans="1:5" x14ac:dyDescent="0.25">
      <c r="A667" t="s">
        <v>261</v>
      </c>
      <c r="B667" t="s">
        <v>16</v>
      </c>
      <c r="C667" t="s">
        <v>79</v>
      </c>
      <c r="D667" t="s">
        <v>80</v>
      </c>
      <c r="E667">
        <v>597520</v>
      </c>
    </row>
    <row r="668" spans="1:5" x14ac:dyDescent="0.25">
      <c r="A668" t="s">
        <v>264</v>
      </c>
      <c r="B668" t="s">
        <v>16</v>
      </c>
      <c r="C668" t="s">
        <v>79</v>
      </c>
      <c r="D668" t="s">
        <v>81</v>
      </c>
      <c r="E668">
        <v>597520</v>
      </c>
    </row>
    <row r="669" spans="1:5" x14ac:dyDescent="0.25">
      <c r="A669" t="s">
        <v>261</v>
      </c>
      <c r="B669" t="s">
        <v>16</v>
      </c>
      <c r="C669" t="s">
        <v>79</v>
      </c>
      <c r="D669" t="s">
        <v>81</v>
      </c>
      <c r="E669">
        <v>597520</v>
      </c>
    </row>
    <row r="670" spans="1:5" x14ac:dyDescent="0.25">
      <c r="A670" t="s">
        <v>265</v>
      </c>
      <c r="B670" t="s">
        <v>16</v>
      </c>
      <c r="C670" t="s">
        <v>79</v>
      </c>
      <c r="D670" t="s">
        <v>82</v>
      </c>
      <c r="E670">
        <v>597520</v>
      </c>
    </row>
    <row r="671" spans="1:5" x14ac:dyDescent="0.25">
      <c r="A671" t="s">
        <v>261</v>
      </c>
      <c r="B671" t="s">
        <v>16</v>
      </c>
      <c r="C671" t="s">
        <v>79</v>
      </c>
      <c r="D671" t="s">
        <v>81</v>
      </c>
      <c r="E671">
        <v>597520</v>
      </c>
    </row>
    <row r="672" spans="1:5" x14ac:dyDescent="0.25">
      <c r="A672" t="s">
        <v>265</v>
      </c>
      <c r="B672" t="s">
        <v>16</v>
      </c>
      <c r="C672" t="s">
        <v>79</v>
      </c>
      <c r="D672" t="s">
        <v>81</v>
      </c>
      <c r="E672">
        <v>597520</v>
      </c>
    </row>
    <row r="673" spans="1:5" x14ac:dyDescent="0.25">
      <c r="A673" t="s">
        <v>265</v>
      </c>
      <c r="B673" t="s">
        <v>16</v>
      </c>
      <c r="C673" t="s">
        <v>79</v>
      </c>
      <c r="D673" t="s">
        <v>81</v>
      </c>
      <c r="E673">
        <v>597520</v>
      </c>
    </row>
    <row r="674" spans="1:5" x14ac:dyDescent="0.25">
      <c r="A674" t="s">
        <v>265</v>
      </c>
      <c r="B674" t="s">
        <v>16</v>
      </c>
      <c r="C674" t="s">
        <v>79</v>
      </c>
      <c r="D674" t="s">
        <v>81</v>
      </c>
      <c r="E674">
        <v>597520</v>
      </c>
    </row>
    <row r="675" spans="1:5" x14ac:dyDescent="0.25">
      <c r="A675" t="s">
        <v>261</v>
      </c>
      <c r="B675" t="s">
        <v>16</v>
      </c>
      <c r="C675" t="s">
        <v>79</v>
      </c>
      <c r="D675" t="s">
        <v>81</v>
      </c>
      <c r="E675">
        <v>597520</v>
      </c>
    </row>
    <row r="676" spans="1:5" x14ac:dyDescent="0.25">
      <c r="A676" t="s">
        <v>261</v>
      </c>
      <c r="B676" t="s">
        <v>16</v>
      </c>
      <c r="C676" t="s">
        <v>79</v>
      </c>
      <c r="D676" t="s">
        <v>81</v>
      </c>
      <c r="E676">
        <v>597520</v>
      </c>
    </row>
    <row r="677" spans="1:5" x14ac:dyDescent="0.25">
      <c r="A677" t="s">
        <v>261</v>
      </c>
      <c r="B677" t="s">
        <v>16</v>
      </c>
      <c r="C677" t="s">
        <v>79</v>
      </c>
      <c r="D677" t="s">
        <v>80</v>
      </c>
      <c r="E677">
        <v>597520</v>
      </c>
    </row>
    <row r="678" spans="1:5" x14ac:dyDescent="0.25">
      <c r="A678" t="s">
        <v>263</v>
      </c>
      <c r="B678" t="s">
        <v>16</v>
      </c>
      <c r="C678" t="s">
        <v>79</v>
      </c>
      <c r="D678" t="s">
        <v>81</v>
      </c>
      <c r="E678">
        <v>597520</v>
      </c>
    </row>
    <row r="679" spans="1:5" x14ac:dyDescent="0.25">
      <c r="A679" t="s">
        <v>261</v>
      </c>
      <c r="B679" t="s">
        <v>16</v>
      </c>
      <c r="C679" t="s">
        <v>79</v>
      </c>
      <c r="D679" t="s">
        <v>81</v>
      </c>
      <c r="E679">
        <v>597520</v>
      </c>
    </row>
    <row r="680" spans="1:5" x14ac:dyDescent="0.25">
      <c r="A680" t="s">
        <v>263</v>
      </c>
      <c r="B680" t="s">
        <v>16</v>
      </c>
      <c r="C680" t="s">
        <v>79</v>
      </c>
      <c r="D680" t="s">
        <v>82</v>
      </c>
      <c r="E680">
        <v>597520</v>
      </c>
    </row>
    <row r="681" spans="1:5" x14ac:dyDescent="0.25">
      <c r="A681" t="s">
        <v>265</v>
      </c>
      <c r="B681" t="s">
        <v>16</v>
      </c>
      <c r="C681" t="s">
        <v>79</v>
      </c>
      <c r="D681" t="s">
        <v>81</v>
      </c>
      <c r="E681">
        <v>597520</v>
      </c>
    </row>
    <row r="682" spans="1:5" x14ac:dyDescent="0.25">
      <c r="A682" t="s">
        <v>265</v>
      </c>
      <c r="B682" t="s">
        <v>16</v>
      </c>
      <c r="C682" t="s">
        <v>79</v>
      </c>
      <c r="D682" t="s">
        <v>81</v>
      </c>
      <c r="E682">
        <v>597520</v>
      </c>
    </row>
    <row r="683" spans="1:5" x14ac:dyDescent="0.25">
      <c r="A683" t="s">
        <v>265</v>
      </c>
      <c r="B683" t="s">
        <v>16</v>
      </c>
      <c r="C683" t="s">
        <v>79</v>
      </c>
      <c r="D683" t="s">
        <v>80</v>
      </c>
      <c r="E683">
        <v>597520</v>
      </c>
    </row>
    <row r="684" spans="1:5" x14ac:dyDescent="0.25">
      <c r="A684" t="s">
        <v>261</v>
      </c>
      <c r="B684" t="s">
        <v>16</v>
      </c>
      <c r="C684" t="s">
        <v>79</v>
      </c>
      <c r="D684" t="s">
        <v>81</v>
      </c>
      <c r="E684">
        <v>597520</v>
      </c>
    </row>
    <row r="685" spans="1:5" x14ac:dyDescent="0.25">
      <c r="A685" t="s">
        <v>264</v>
      </c>
      <c r="B685" t="s">
        <v>16</v>
      </c>
      <c r="C685" t="s">
        <v>79</v>
      </c>
      <c r="D685" t="s">
        <v>81</v>
      </c>
      <c r="E685">
        <v>597520</v>
      </c>
    </row>
    <row r="686" spans="1:5" x14ac:dyDescent="0.25">
      <c r="A686" t="s">
        <v>265</v>
      </c>
      <c r="B686" t="s">
        <v>16</v>
      </c>
      <c r="C686" t="s">
        <v>79</v>
      </c>
      <c r="D686" t="s">
        <v>80</v>
      </c>
      <c r="E686">
        <v>597520</v>
      </c>
    </row>
    <row r="687" spans="1:5" x14ac:dyDescent="0.25">
      <c r="A687" t="s">
        <v>264</v>
      </c>
      <c r="B687" t="s">
        <v>16</v>
      </c>
      <c r="C687" t="s">
        <v>79</v>
      </c>
      <c r="D687" t="s">
        <v>82</v>
      </c>
      <c r="E687">
        <v>597520</v>
      </c>
    </row>
    <row r="688" spans="1:5" x14ac:dyDescent="0.25">
      <c r="A688" t="s">
        <v>265</v>
      </c>
      <c r="B688" t="s">
        <v>16</v>
      </c>
      <c r="C688" t="s">
        <v>79</v>
      </c>
      <c r="D688" t="s">
        <v>81</v>
      </c>
      <c r="E688">
        <v>597520</v>
      </c>
    </row>
    <row r="689" spans="1:5" x14ac:dyDescent="0.25">
      <c r="A689" t="s">
        <v>264</v>
      </c>
      <c r="B689" t="s">
        <v>16</v>
      </c>
      <c r="C689" t="s">
        <v>79</v>
      </c>
      <c r="D689" t="s">
        <v>80</v>
      </c>
      <c r="E689">
        <v>597520</v>
      </c>
    </row>
    <row r="690" spans="1:5" x14ac:dyDescent="0.25">
      <c r="A690" t="s">
        <v>264</v>
      </c>
      <c r="B690" t="s">
        <v>16</v>
      </c>
      <c r="C690" t="s">
        <v>79</v>
      </c>
      <c r="D690" t="s">
        <v>81</v>
      </c>
      <c r="E690">
        <v>597520</v>
      </c>
    </row>
    <row r="691" spans="1:5" x14ac:dyDescent="0.25">
      <c r="A691" t="s">
        <v>265</v>
      </c>
      <c r="B691" t="s">
        <v>16</v>
      </c>
      <c r="C691" t="s">
        <v>79</v>
      </c>
      <c r="D691" t="s">
        <v>82</v>
      </c>
      <c r="E691">
        <v>597520</v>
      </c>
    </row>
    <row r="692" spans="1:5" x14ac:dyDescent="0.25">
      <c r="A692" t="s">
        <v>265</v>
      </c>
      <c r="B692" t="s">
        <v>16</v>
      </c>
      <c r="C692" t="s">
        <v>79</v>
      </c>
      <c r="D692" t="s">
        <v>82</v>
      </c>
      <c r="E692">
        <v>597520</v>
      </c>
    </row>
    <row r="693" spans="1:5" x14ac:dyDescent="0.25">
      <c r="A693" t="s">
        <v>265</v>
      </c>
      <c r="B693" t="s">
        <v>16</v>
      </c>
      <c r="C693" t="s">
        <v>79</v>
      </c>
      <c r="D693" t="s">
        <v>81</v>
      </c>
      <c r="E693">
        <v>597520</v>
      </c>
    </row>
    <row r="694" spans="1:5" x14ac:dyDescent="0.25">
      <c r="A694" t="s">
        <v>263</v>
      </c>
      <c r="B694" t="s">
        <v>16</v>
      </c>
      <c r="C694" t="s">
        <v>79</v>
      </c>
      <c r="D694" t="s">
        <v>80</v>
      </c>
      <c r="E694">
        <v>597520</v>
      </c>
    </row>
    <row r="695" spans="1:5" x14ac:dyDescent="0.25">
      <c r="A695" t="s">
        <v>265</v>
      </c>
      <c r="B695" t="s">
        <v>16</v>
      </c>
      <c r="C695" t="s">
        <v>79</v>
      </c>
      <c r="D695" t="s">
        <v>80</v>
      </c>
      <c r="E695">
        <v>597520</v>
      </c>
    </row>
    <row r="696" spans="1:5" x14ac:dyDescent="0.25">
      <c r="A696" t="s">
        <v>265</v>
      </c>
      <c r="B696" t="s">
        <v>16</v>
      </c>
      <c r="C696" t="s">
        <v>79</v>
      </c>
      <c r="D696" t="s">
        <v>81</v>
      </c>
      <c r="E696">
        <v>597520</v>
      </c>
    </row>
    <row r="697" spans="1:5" x14ac:dyDescent="0.25">
      <c r="A697" t="s">
        <v>265</v>
      </c>
      <c r="B697" t="s">
        <v>16</v>
      </c>
      <c r="C697" t="s">
        <v>79</v>
      </c>
      <c r="D697" t="s">
        <v>81</v>
      </c>
      <c r="E697">
        <v>597520</v>
      </c>
    </row>
    <row r="698" spans="1:5" x14ac:dyDescent="0.25">
      <c r="A698" t="s">
        <v>265</v>
      </c>
      <c r="B698" t="s">
        <v>16</v>
      </c>
      <c r="C698" t="s">
        <v>79</v>
      </c>
      <c r="D698" t="s">
        <v>81</v>
      </c>
      <c r="E698">
        <v>597520</v>
      </c>
    </row>
    <row r="699" spans="1:5" x14ac:dyDescent="0.25">
      <c r="A699" t="s">
        <v>265</v>
      </c>
      <c r="B699" t="s">
        <v>16</v>
      </c>
      <c r="C699" t="s">
        <v>79</v>
      </c>
      <c r="D699" t="s">
        <v>81</v>
      </c>
      <c r="E699">
        <v>597520</v>
      </c>
    </row>
    <row r="700" spans="1:5" x14ac:dyDescent="0.25">
      <c r="A700" t="s">
        <v>265</v>
      </c>
      <c r="B700" t="s">
        <v>16</v>
      </c>
      <c r="C700" t="s">
        <v>79</v>
      </c>
      <c r="D700" t="s">
        <v>81</v>
      </c>
      <c r="E700">
        <v>597520</v>
      </c>
    </row>
    <row r="701" spans="1:5" x14ac:dyDescent="0.25">
      <c r="A701" t="s">
        <v>265</v>
      </c>
      <c r="B701" t="s">
        <v>16</v>
      </c>
      <c r="C701" t="s">
        <v>79</v>
      </c>
      <c r="D701" t="s">
        <v>82</v>
      </c>
      <c r="E701">
        <v>597520</v>
      </c>
    </row>
    <row r="702" spans="1:5" x14ac:dyDescent="0.25">
      <c r="A702" t="s">
        <v>265</v>
      </c>
      <c r="B702" t="s">
        <v>16</v>
      </c>
      <c r="C702" t="s">
        <v>79</v>
      </c>
      <c r="D702" t="s">
        <v>80</v>
      </c>
      <c r="E702">
        <v>597520</v>
      </c>
    </row>
    <row r="703" spans="1:5" x14ac:dyDescent="0.25">
      <c r="A703" t="s">
        <v>265</v>
      </c>
      <c r="B703" t="s">
        <v>16</v>
      </c>
      <c r="C703" t="s">
        <v>79</v>
      </c>
      <c r="D703" t="s">
        <v>80</v>
      </c>
      <c r="E703">
        <v>597520</v>
      </c>
    </row>
    <row r="704" spans="1:5" x14ac:dyDescent="0.25">
      <c r="A704" t="s">
        <v>265</v>
      </c>
      <c r="B704" t="s">
        <v>16</v>
      </c>
      <c r="C704" t="s">
        <v>79</v>
      </c>
      <c r="D704" t="s">
        <v>81</v>
      </c>
      <c r="E704">
        <v>597520</v>
      </c>
    </row>
    <row r="705" spans="1:5" x14ac:dyDescent="0.25">
      <c r="A705" t="s">
        <v>265</v>
      </c>
      <c r="B705" t="s">
        <v>16</v>
      </c>
      <c r="C705" t="s">
        <v>79</v>
      </c>
      <c r="D705" t="s">
        <v>82</v>
      </c>
      <c r="E705">
        <v>597520</v>
      </c>
    </row>
    <row r="706" spans="1:5" x14ac:dyDescent="0.25">
      <c r="A706" t="s">
        <v>265</v>
      </c>
      <c r="B706" t="s">
        <v>16</v>
      </c>
      <c r="C706" t="s">
        <v>79</v>
      </c>
      <c r="D706" t="s">
        <v>80</v>
      </c>
      <c r="E706">
        <v>597520</v>
      </c>
    </row>
    <row r="707" spans="1:5" x14ac:dyDescent="0.25">
      <c r="A707" t="s">
        <v>265</v>
      </c>
      <c r="B707" t="s">
        <v>16</v>
      </c>
      <c r="C707" t="s">
        <v>79</v>
      </c>
      <c r="D707" t="s">
        <v>80</v>
      </c>
      <c r="E707">
        <v>597520</v>
      </c>
    </row>
    <row r="708" spans="1:5" x14ac:dyDescent="0.25">
      <c r="A708" t="s">
        <v>265</v>
      </c>
      <c r="B708" t="s">
        <v>16</v>
      </c>
      <c r="C708" t="s">
        <v>79</v>
      </c>
      <c r="D708" t="s">
        <v>80</v>
      </c>
      <c r="E708">
        <v>597520</v>
      </c>
    </row>
    <row r="709" spans="1:5" x14ac:dyDescent="0.25">
      <c r="A709" t="s">
        <v>265</v>
      </c>
      <c r="B709" t="s">
        <v>16</v>
      </c>
      <c r="C709" t="s">
        <v>79</v>
      </c>
      <c r="D709" t="s">
        <v>82</v>
      </c>
      <c r="E709">
        <v>597520</v>
      </c>
    </row>
    <row r="710" spans="1:5" x14ac:dyDescent="0.25">
      <c r="A710" t="s">
        <v>265</v>
      </c>
      <c r="B710" t="s">
        <v>16</v>
      </c>
      <c r="C710" t="s">
        <v>79</v>
      </c>
      <c r="D710" t="s">
        <v>82</v>
      </c>
      <c r="E710">
        <v>597520</v>
      </c>
    </row>
    <row r="711" spans="1:5" x14ac:dyDescent="0.25">
      <c r="A711" t="s">
        <v>260</v>
      </c>
      <c r="B711" t="s">
        <v>162</v>
      </c>
      <c r="C711" t="s">
        <v>194</v>
      </c>
      <c r="D711" t="s">
        <v>195</v>
      </c>
      <c r="E711">
        <v>540030</v>
      </c>
    </row>
    <row r="712" spans="1:5" x14ac:dyDescent="0.25">
      <c r="A712" t="s">
        <v>264</v>
      </c>
      <c r="B712" t="s">
        <v>162</v>
      </c>
      <c r="C712" t="s">
        <v>194</v>
      </c>
      <c r="D712" t="s">
        <v>195</v>
      </c>
      <c r="E712">
        <v>540030</v>
      </c>
    </row>
    <row r="713" spans="1:5" x14ac:dyDescent="0.25">
      <c r="A713" t="s">
        <v>260</v>
      </c>
      <c r="B713" t="s">
        <v>162</v>
      </c>
      <c r="C713" t="s">
        <v>194</v>
      </c>
      <c r="D713" t="s">
        <v>195</v>
      </c>
      <c r="E713">
        <v>540030</v>
      </c>
    </row>
    <row r="714" spans="1:5" x14ac:dyDescent="0.25">
      <c r="A714" t="s">
        <v>260</v>
      </c>
      <c r="B714" t="s">
        <v>162</v>
      </c>
      <c r="C714" t="s">
        <v>194</v>
      </c>
      <c r="D714" t="s">
        <v>196</v>
      </c>
      <c r="E714">
        <v>540030</v>
      </c>
    </row>
    <row r="715" spans="1:5" x14ac:dyDescent="0.25">
      <c r="A715" t="s">
        <v>260</v>
      </c>
      <c r="B715" t="s">
        <v>162</v>
      </c>
      <c r="C715" t="s">
        <v>194</v>
      </c>
      <c r="D715" t="s">
        <v>195</v>
      </c>
      <c r="E715">
        <v>540030</v>
      </c>
    </row>
    <row r="716" spans="1:5" x14ac:dyDescent="0.25">
      <c r="A716" t="s">
        <v>261</v>
      </c>
      <c r="B716" t="s">
        <v>162</v>
      </c>
      <c r="C716" t="s">
        <v>194</v>
      </c>
      <c r="D716" t="s">
        <v>195</v>
      </c>
      <c r="E716">
        <v>540030</v>
      </c>
    </row>
    <row r="717" spans="1:5" x14ac:dyDescent="0.25">
      <c r="A717" t="s">
        <v>261</v>
      </c>
      <c r="B717" t="s">
        <v>162</v>
      </c>
      <c r="C717" t="s">
        <v>194</v>
      </c>
      <c r="D717" t="s">
        <v>196</v>
      </c>
      <c r="E717">
        <v>540030</v>
      </c>
    </row>
    <row r="718" spans="1:5" x14ac:dyDescent="0.25">
      <c r="A718" t="s">
        <v>261</v>
      </c>
      <c r="B718" t="s">
        <v>162</v>
      </c>
      <c r="C718" t="s">
        <v>194</v>
      </c>
      <c r="D718" t="s">
        <v>195</v>
      </c>
      <c r="E718">
        <v>540030</v>
      </c>
    </row>
    <row r="719" spans="1:5" x14ac:dyDescent="0.25">
      <c r="A719" t="s">
        <v>260</v>
      </c>
      <c r="B719" t="s">
        <v>162</v>
      </c>
      <c r="C719" t="s">
        <v>194</v>
      </c>
      <c r="D719" t="s">
        <v>195</v>
      </c>
      <c r="E719">
        <v>540030</v>
      </c>
    </row>
    <row r="720" spans="1:5" x14ac:dyDescent="0.25">
      <c r="A720" t="s">
        <v>264</v>
      </c>
      <c r="B720" t="s">
        <v>162</v>
      </c>
      <c r="C720" t="s">
        <v>194</v>
      </c>
      <c r="D720" t="s">
        <v>196</v>
      </c>
      <c r="E720">
        <v>540030</v>
      </c>
    </row>
    <row r="721" spans="1:5" x14ac:dyDescent="0.25">
      <c r="A721" t="s">
        <v>261</v>
      </c>
      <c r="B721" t="s">
        <v>162</v>
      </c>
      <c r="C721" t="s">
        <v>194</v>
      </c>
      <c r="D721" t="s">
        <v>195</v>
      </c>
      <c r="E721">
        <v>540030</v>
      </c>
    </row>
    <row r="722" spans="1:5" x14ac:dyDescent="0.25">
      <c r="A722" t="s">
        <v>265</v>
      </c>
      <c r="B722" t="s">
        <v>162</v>
      </c>
      <c r="C722" t="s">
        <v>194</v>
      </c>
      <c r="D722" t="s">
        <v>195</v>
      </c>
      <c r="E722">
        <v>540030</v>
      </c>
    </row>
    <row r="723" spans="1:5" x14ac:dyDescent="0.25">
      <c r="A723" t="s">
        <v>265</v>
      </c>
      <c r="B723" t="s">
        <v>162</v>
      </c>
      <c r="C723" t="s">
        <v>194</v>
      </c>
      <c r="D723" t="s">
        <v>195</v>
      </c>
      <c r="E723">
        <v>540030</v>
      </c>
    </row>
    <row r="724" spans="1:5" x14ac:dyDescent="0.25">
      <c r="A724" t="s">
        <v>265</v>
      </c>
      <c r="B724" t="s">
        <v>162</v>
      </c>
      <c r="C724" t="s">
        <v>194</v>
      </c>
      <c r="D724" t="s">
        <v>195</v>
      </c>
      <c r="E724">
        <v>540030</v>
      </c>
    </row>
    <row r="725" spans="1:5" x14ac:dyDescent="0.25">
      <c r="A725" t="s">
        <v>265</v>
      </c>
      <c r="B725" t="s">
        <v>162</v>
      </c>
      <c r="C725" t="s">
        <v>194</v>
      </c>
      <c r="D725" t="s">
        <v>196</v>
      </c>
      <c r="E725">
        <v>540030</v>
      </c>
    </row>
    <row r="726" spans="1:5" x14ac:dyDescent="0.25">
      <c r="A726" t="s">
        <v>261</v>
      </c>
      <c r="B726" t="s">
        <v>16</v>
      </c>
      <c r="C726" t="s">
        <v>83</v>
      </c>
      <c r="D726" t="s">
        <v>85</v>
      </c>
      <c r="E726">
        <v>597571</v>
      </c>
    </row>
    <row r="727" spans="1:5" x14ac:dyDescent="0.25">
      <c r="A727" t="s">
        <v>263</v>
      </c>
      <c r="B727" t="s">
        <v>16</v>
      </c>
      <c r="C727" t="s">
        <v>83</v>
      </c>
      <c r="D727" t="s">
        <v>84</v>
      </c>
      <c r="E727">
        <v>597571</v>
      </c>
    </row>
    <row r="728" spans="1:5" x14ac:dyDescent="0.25">
      <c r="A728" t="s">
        <v>260</v>
      </c>
      <c r="B728" t="s">
        <v>162</v>
      </c>
      <c r="C728" t="s">
        <v>197</v>
      </c>
      <c r="D728" t="s">
        <v>198</v>
      </c>
      <c r="E728">
        <v>503444</v>
      </c>
    </row>
    <row r="729" spans="1:5" x14ac:dyDescent="0.25">
      <c r="A729" t="s">
        <v>260</v>
      </c>
      <c r="B729" t="s">
        <v>16</v>
      </c>
      <c r="C729" t="s">
        <v>90</v>
      </c>
      <c r="D729" t="s">
        <v>92</v>
      </c>
      <c r="E729">
        <v>597635</v>
      </c>
    </row>
    <row r="730" spans="1:5" x14ac:dyDescent="0.25">
      <c r="A730" t="s">
        <v>260</v>
      </c>
      <c r="B730" t="s">
        <v>16</v>
      </c>
      <c r="C730" t="s">
        <v>90</v>
      </c>
      <c r="D730" t="s">
        <v>94</v>
      </c>
      <c r="E730">
        <v>597635</v>
      </c>
    </row>
    <row r="731" spans="1:5" x14ac:dyDescent="0.25">
      <c r="A731" t="s">
        <v>260</v>
      </c>
      <c r="B731" t="s">
        <v>16</v>
      </c>
      <c r="C731" t="s">
        <v>90</v>
      </c>
      <c r="D731" t="s">
        <v>94</v>
      </c>
      <c r="E731">
        <v>597635</v>
      </c>
    </row>
    <row r="732" spans="1:5" x14ac:dyDescent="0.25">
      <c r="A732" t="s">
        <v>260</v>
      </c>
      <c r="B732" t="s">
        <v>16</v>
      </c>
      <c r="C732" t="s">
        <v>90</v>
      </c>
      <c r="D732" t="s">
        <v>93</v>
      </c>
      <c r="E732">
        <v>597635</v>
      </c>
    </row>
    <row r="733" spans="1:5" x14ac:dyDescent="0.25">
      <c r="A733" t="s">
        <v>264</v>
      </c>
      <c r="B733" t="s">
        <v>16</v>
      </c>
      <c r="C733" t="s">
        <v>90</v>
      </c>
      <c r="D733" t="s">
        <v>93</v>
      </c>
      <c r="E733">
        <v>597635</v>
      </c>
    </row>
    <row r="734" spans="1:5" x14ac:dyDescent="0.25">
      <c r="A734" t="s">
        <v>260</v>
      </c>
      <c r="B734" t="s">
        <v>16</v>
      </c>
      <c r="C734" t="s">
        <v>90</v>
      </c>
      <c r="D734" t="s">
        <v>93</v>
      </c>
      <c r="E734">
        <v>597635</v>
      </c>
    </row>
    <row r="735" spans="1:5" x14ac:dyDescent="0.25">
      <c r="A735" t="s">
        <v>260</v>
      </c>
      <c r="B735" t="s">
        <v>16</v>
      </c>
      <c r="C735" t="s">
        <v>90</v>
      </c>
      <c r="D735" t="s">
        <v>94</v>
      </c>
      <c r="E735">
        <v>597635</v>
      </c>
    </row>
    <row r="736" spans="1:5" x14ac:dyDescent="0.25">
      <c r="A736" t="s">
        <v>260</v>
      </c>
      <c r="B736" t="s">
        <v>16</v>
      </c>
      <c r="C736" t="s">
        <v>90</v>
      </c>
      <c r="D736" t="s">
        <v>93</v>
      </c>
      <c r="E736">
        <v>597635</v>
      </c>
    </row>
    <row r="737" spans="1:5" x14ac:dyDescent="0.25">
      <c r="A737" t="s">
        <v>260</v>
      </c>
      <c r="B737" t="s">
        <v>16</v>
      </c>
      <c r="C737" t="s">
        <v>90</v>
      </c>
      <c r="D737" t="s">
        <v>91</v>
      </c>
      <c r="E737">
        <v>597635</v>
      </c>
    </row>
    <row r="738" spans="1:5" x14ac:dyDescent="0.25">
      <c r="A738" t="s">
        <v>260</v>
      </c>
      <c r="B738" t="s">
        <v>16</v>
      </c>
      <c r="C738" t="s">
        <v>90</v>
      </c>
      <c r="D738" t="s">
        <v>93</v>
      </c>
      <c r="E738">
        <v>597635</v>
      </c>
    </row>
    <row r="739" spans="1:5" x14ac:dyDescent="0.25">
      <c r="A739" t="s">
        <v>260</v>
      </c>
      <c r="B739" t="s">
        <v>16</v>
      </c>
      <c r="C739" t="s">
        <v>90</v>
      </c>
      <c r="D739" t="s">
        <v>93</v>
      </c>
      <c r="E739">
        <v>597635</v>
      </c>
    </row>
    <row r="740" spans="1:5" x14ac:dyDescent="0.25">
      <c r="A740" t="s">
        <v>261</v>
      </c>
      <c r="B740" t="s">
        <v>16</v>
      </c>
      <c r="C740" t="s">
        <v>90</v>
      </c>
      <c r="D740" t="s">
        <v>93</v>
      </c>
      <c r="E740">
        <v>597635</v>
      </c>
    </row>
    <row r="741" spans="1:5" x14ac:dyDescent="0.25">
      <c r="A741" t="s">
        <v>261</v>
      </c>
      <c r="B741" t="s">
        <v>16</v>
      </c>
      <c r="C741" t="s">
        <v>90</v>
      </c>
      <c r="D741" t="s">
        <v>92</v>
      </c>
      <c r="E741">
        <v>597635</v>
      </c>
    </row>
    <row r="742" spans="1:5" x14ac:dyDescent="0.25">
      <c r="A742" t="s">
        <v>261</v>
      </c>
      <c r="B742" t="s">
        <v>16</v>
      </c>
      <c r="C742" t="s">
        <v>90</v>
      </c>
      <c r="D742" t="s">
        <v>93</v>
      </c>
      <c r="E742">
        <v>597635</v>
      </c>
    </row>
    <row r="743" spans="1:5" x14ac:dyDescent="0.25">
      <c r="A743" t="s">
        <v>261</v>
      </c>
      <c r="B743" t="s">
        <v>16</v>
      </c>
      <c r="C743" t="s">
        <v>90</v>
      </c>
      <c r="D743" t="s">
        <v>94</v>
      </c>
      <c r="E743">
        <v>597635</v>
      </c>
    </row>
    <row r="744" spans="1:5" x14ac:dyDescent="0.25">
      <c r="A744" t="s">
        <v>265</v>
      </c>
      <c r="B744" t="s">
        <v>16</v>
      </c>
      <c r="C744" t="s">
        <v>90</v>
      </c>
      <c r="D744" t="s">
        <v>91</v>
      </c>
      <c r="E744">
        <v>597635</v>
      </c>
    </row>
    <row r="745" spans="1:5" x14ac:dyDescent="0.25">
      <c r="A745" t="s">
        <v>261</v>
      </c>
      <c r="B745" t="s">
        <v>16</v>
      </c>
      <c r="C745" t="s">
        <v>90</v>
      </c>
      <c r="D745" t="s">
        <v>91</v>
      </c>
      <c r="E745">
        <v>597635</v>
      </c>
    </row>
    <row r="746" spans="1:5" x14ac:dyDescent="0.25">
      <c r="A746" t="s">
        <v>261</v>
      </c>
      <c r="B746" t="s">
        <v>16</v>
      </c>
      <c r="C746" t="s">
        <v>90</v>
      </c>
      <c r="D746" t="s">
        <v>91</v>
      </c>
      <c r="E746">
        <v>597635</v>
      </c>
    </row>
    <row r="747" spans="1:5" x14ac:dyDescent="0.25">
      <c r="A747" t="s">
        <v>261</v>
      </c>
      <c r="B747" t="s">
        <v>16</v>
      </c>
      <c r="C747" t="s">
        <v>90</v>
      </c>
      <c r="D747" t="s">
        <v>92</v>
      </c>
      <c r="E747">
        <v>597635</v>
      </c>
    </row>
    <row r="748" spans="1:5" x14ac:dyDescent="0.25">
      <c r="A748" t="s">
        <v>261</v>
      </c>
      <c r="B748" t="s">
        <v>16</v>
      </c>
      <c r="C748" t="s">
        <v>90</v>
      </c>
      <c r="D748" t="s">
        <v>91</v>
      </c>
      <c r="E748">
        <v>597635</v>
      </c>
    </row>
    <row r="749" spans="1:5" x14ac:dyDescent="0.25">
      <c r="A749" t="s">
        <v>261</v>
      </c>
      <c r="B749" t="s">
        <v>16</v>
      </c>
      <c r="C749" t="s">
        <v>90</v>
      </c>
      <c r="D749" t="s">
        <v>91</v>
      </c>
      <c r="E749">
        <v>597635</v>
      </c>
    </row>
    <row r="750" spans="1:5" x14ac:dyDescent="0.25">
      <c r="A750" t="s">
        <v>261</v>
      </c>
      <c r="B750" t="s">
        <v>16</v>
      </c>
      <c r="C750" t="s">
        <v>90</v>
      </c>
      <c r="D750" t="s">
        <v>91</v>
      </c>
      <c r="E750">
        <v>597635</v>
      </c>
    </row>
    <row r="751" spans="1:5" x14ac:dyDescent="0.25">
      <c r="A751" t="s">
        <v>263</v>
      </c>
      <c r="B751" t="s">
        <v>16</v>
      </c>
      <c r="C751" t="s">
        <v>90</v>
      </c>
      <c r="D751" t="s">
        <v>91</v>
      </c>
      <c r="E751">
        <v>597635</v>
      </c>
    </row>
    <row r="752" spans="1:5" x14ac:dyDescent="0.25">
      <c r="A752" t="s">
        <v>261</v>
      </c>
      <c r="B752" t="s">
        <v>16</v>
      </c>
      <c r="C752" t="s">
        <v>90</v>
      </c>
      <c r="D752" t="s">
        <v>94</v>
      </c>
      <c r="E752">
        <v>597635</v>
      </c>
    </row>
    <row r="753" spans="1:5" x14ac:dyDescent="0.25">
      <c r="A753" t="s">
        <v>265</v>
      </c>
      <c r="B753" t="s">
        <v>16</v>
      </c>
      <c r="C753" t="s">
        <v>90</v>
      </c>
      <c r="D753" t="s">
        <v>94</v>
      </c>
      <c r="E753">
        <v>597635</v>
      </c>
    </row>
    <row r="754" spans="1:5" x14ac:dyDescent="0.25">
      <c r="A754" t="s">
        <v>265</v>
      </c>
      <c r="B754" t="s">
        <v>16</v>
      </c>
      <c r="C754" t="s">
        <v>90</v>
      </c>
      <c r="D754" t="s">
        <v>94</v>
      </c>
      <c r="E754">
        <v>597635</v>
      </c>
    </row>
    <row r="755" spans="1:5" x14ac:dyDescent="0.25">
      <c r="A755" t="s">
        <v>265</v>
      </c>
      <c r="B755" t="s">
        <v>16</v>
      </c>
      <c r="C755" t="s">
        <v>90</v>
      </c>
      <c r="D755" t="s">
        <v>91</v>
      </c>
      <c r="E755">
        <v>597635</v>
      </c>
    </row>
    <row r="756" spans="1:5" x14ac:dyDescent="0.25">
      <c r="A756" t="s">
        <v>265</v>
      </c>
      <c r="B756" t="s">
        <v>16</v>
      </c>
      <c r="C756" t="s">
        <v>90</v>
      </c>
      <c r="D756" t="s">
        <v>93</v>
      </c>
      <c r="E756">
        <v>597635</v>
      </c>
    </row>
    <row r="757" spans="1:5" x14ac:dyDescent="0.25">
      <c r="A757" t="s">
        <v>265</v>
      </c>
      <c r="B757" t="s">
        <v>16</v>
      </c>
      <c r="C757" t="s">
        <v>90</v>
      </c>
      <c r="D757" t="s">
        <v>93</v>
      </c>
      <c r="E757">
        <v>597635</v>
      </c>
    </row>
    <row r="758" spans="1:5" x14ac:dyDescent="0.25">
      <c r="A758" t="s">
        <v>264</v>
      </c>
      <c r="B758" t="s">
        <v>16</v>
      </c>
      <c r="C758" t="s">
        <v>90</v>
      </c>
      <c r="D758" t="s">
        <v>93</v>
      </c>
      <c r="E758">
        <v>597635</v>
      </c>
    </row>
    <row r="759" spans="1:5" x14ac:dyDescent="0.25">
      <c r="A759" t="s">
        <v>265</v>
      </c>
      <c r="B759" t="s">
        <v>16</v>
      </c>
      <c r="C759" t="s">
        <v>90</v>
      </c>
      <c r="D759" t="s">
        <v>93</v>
      </c>
      <c r="E759">
        <v>597635</v>
      </c>
    </row>
    <row r="760" spans="1:5" x14ac:dyDescent="0.25">
      <c r="A760" t="s">
        <v>265</v>
      </c>
      <c r="B760" t="s">
        <v>16</v>
      </c>
      <c r="C760" t="s">
        <v>90</v>
      </c>
      <c r="D760" t="s">
        <v>91</v>
      </c>
      <c r="E760">
        <v>597635</v>
      </c>
    </row>
    <row r="761" spans="1:5" x14ac:dyDescent="0.25">
      <c r="A761" t="s">
        <v>265</v>
      </c>
      <c r="B761" t="s">
        <v>16</v>
      </c>
      <c r="C761" t="s">
        <v>90</v>
      </c>
      <c r="D761" t="s">
        <v>91</v>
      </c>
      <c r="E761">
        <v>597635</v>
      </c>
    </row>
    <row r="762" spans="1:5" x14ac:dyDescent="0.25">
      <c r="A762" t="s">
        <v>265</v>
      </c>
      <c r="B762" t="s">
        <v>16</v>
      </c>
      <c r="C762" t="s">
        <v>90</v>
      </c>
      <c r="D762" t="s">
        <v>91</v>
      </c>
      <c r="E762">
        <v>597635</v>
      </c>
    </row>
    <row r="763" spans="1:5" x14ac:dyDescent="0.25">
      <c r="A763" t="s">
        <v>265</v>
      </c>
      <c r="B763" t="s">
        <v>16</v>
      </c>
      <c r="C763" t="s">
        <v>90</v>
      </c>
      <c r="D763" t="s">
        <v>91</v>
      </c>
      <c r="E763">
        <v>597635</v>
      </c>
    </row>
    <row r="764" spans="1:5" x14ac:dyDescent="0.25">
      <c r="A764" t="s">
        <v>265</v>
      </c>
      <c r="B764" t="s">
        <v>16</v>
      </c>
      <c r="C764" t="s">
        <v>90</v>
      </c>
      <c r="D764" t="s">
        <v>92</v>
      </c>
      <c r="E764">
        <v>597635</v>
      </c>
    </row>
    <row r="765" spans="1:5" x14ac:dyDescent="0.25">
      <c r="A765" t="s">
        <v>265</v>
      </c>
      <c r="B765" t="s">
        <v>16</v>
      </c>
      <c r="C765" t="s">
        <v>90</v>
      </c>
      <c r="D765" t="s">
        <v>93</v>
      </c>
      <c r="E765">
        <v>597635</v>
      </c>
    </row>
    <row r="766" spans="1:5" x14ac:dyDescent="0.25">
      <c r="A766" t="s">
        <v>265</v>
      </c>
      <c r="B766" t="s">
        <v>16</v>
      </c>
      <c r="C766" t="s">
        <v>90</v>
      </c>
      <c r="D766" t="s">
        <v>92</v>
      </c>
      <c r="E766">
        <v>597635</v>
      </c>
    </row>
    <row r="767" spans="1:5" x14ac:dyDescent="0.25">
      <c r="A767" t="s">
        <v>265</v>
      </c>
      <c r="B767" t="s">
        <v>16</v>
      </c>
      <c r="C767" t="s">
        <v>90</v>
      </c>
      <c r="D767" t="s">
        <v>93</v>
      </c>
      <c r="E767">
        <v>597635</v>
      </c>
    </row>
    <row r="768" spans="1:5" x14ac:dyDescent="0.25">
      <c r="A768" t="s">
        <v>265</v>
      </c>
      <c r="B768" t="s">
        <v>16</v>
      </c>
      <c r="C768" t="s">
        <v>90</v>
      </c>
      <c r="D768" t="s">
        <v>91</v>
      </c>
      <c r="E768">
        <v>597635</v>
      </c>
    </row>
    <row r="769" spans="1:5" x14ac:dyDescent="0.25">
      <c r="A769" t="s">
        <v>265</v>
      </c>
      <c r="B769" t="s">
        <v>16</v>
      </c>
      <c r="C769" t="s">
        <v>90</v>
      </c>
      <c r="D769" t="s">
        <v>92</v>
      </c>
      <c r="E769">
        <v>597635</v>
      </c>
    </row>
    <row r="770" spans="1:5" x14ac:dyDescent="0.25">
      <c r="A770" t="s">
        <v>265</v>
      </c>
      <c r="B770" t="s">
        <v>16</v>
      </c>
      <c r="C770" t="s">
        <v>90</v>
      </c>
      <c r="D770" t="s">
        <v>93</v>
      </c>
      <c r="E770">
        <v>597635</v>
      </c>
    </row>
    <row r="771" spans="1:5" x14ac:dyDescent="0.25">
      <c r="A771" t="s">
        <v>265</v>
      </c>
      <c r="B771" t="s">
        <v>16</v>
      </c>
      <c r="C771" t="s">
        <v>90</v>
      </c>
      <c r="D771" t="s">
        <v>93</v>
      </c>
      <c r="E771">
        <v>597635</v>
      </c>
    </row>
    <row r="772" spans="1:5" x14ac:dyDescent="0.25">
      <c r="A772" t="s">
        <v>265</v>
      </c>
      <c r="B772" t="s">
        <v>16</v>
      </c>
      <c r="C772" t="s">
        <v>90</v>
      </c>
      <c r="D772" t="s">
        <v>93</v>
      </c>
      <c r="E772">
        <v>597635</v>
      </c>
    </row>
    <row r="773" spans="1:5" x14ac:dyDescent="0.25">
      <c r="A773" t="s">
        <v>265</v>
      </c>
      <c r="B773" t="s">
        <v>16</v>
      </c>
      <c r="C773" t="s">
        <v>90</v>
      </c>
      <c r="D773" t="s">
        <v>93</v>
      </c>
      <c r="E773">
        <v>597635</v>
      </c>
    </row>
    <row r="774" spans="1:5" x14ac:dyDescent="0.25">
      <c r="A774" t="s">
        <v>260</v>
      </c>
      <c r="B774" t="s">
        <v>16</v>
      </c>
      <c r="C774" t="s">
        <v>95</v>
      </c>
      <c r="D774" t="s">
        <v>96</v>
      </c>
      <c r="E774">
        <v>598445</v>
      </c>
    </row>
    <row r="775" spans="1:5" x14ac:dyDescent="0.25">
      <c r="A775" t="s">
        <v>260</v>
      </c>
      <c r="B775" t="s">
        <v>16</v>
      </c>
      <c r="C775" t="s">
        <v>99</v>
      </c>
      <c r="D775" t="s">
        <v>102</v>
      </c>
      <c r="E775">
        <v>505927</v>
      </c>
    </row>
    <row r="776" spans="1:5" x14ac:dyDescent="0.25">
      <c r="A776" t="s">
        <v>260</v>
      </c>
      <c r="B776" t="s">
        <v>16</v>
      </c>
      <c r="C776" t="s">
        <v>99</v>
      </c>
      <c r="D776" t="s">
        <v>105</v>
      </c>
      <c r="E776">
        <v>505927</v>
      </c>
    </row>
    <row r="777" spans="1:5" x14ac:dyDescent="0.25">
      <c r="A777" t="s">
        <v>260</v>
      </c>
      <c r="B777" t="s">
        <v>16</v>
      </c>
      <c r="C777" t="s">
        <v>99</v>
      </c>
      <c r="D777" t="s">
        <v>102</v>
      </c>
      <c r="E777">
        <v>505927</v>
      </c>
    </row>
    <row r="778" spans="1:5" x14ac:dyDescent="0.25">
      <c r="A778" t="s">
        <v>260</v>
      </c>
      <c r="B778" t="s">
        <v>16</v>
      </c>
      <c r="C778" t="s">
        <v>99</v>
      </c>
      <c r="D778" t="s">
        <v>102</v>
      </c>
      <c r="E778">
        <v>505927</v>
      </c>
    </row>
    <row r="779" spans="1:5" x14ac:dyDescent="0.25">
      <c r="A779" t="s">
        <v>261</v>
      </c>
      <c r="B779" t="s">
        <v>16</v>
      </c>
      <c r="C779" t="s">
        <v>99</v>
      </c>
      <c r="D779" t="s">
        <v>105</v>
      </c>
      <c r="E779">
        <v>505927</v>
      </c>
    </row>
    <row r="780" spans="1:5" x14ac:dyDescent="0.25">
      <c r="A780" t="s">
        <v>260</v>
      </c>
      <c r="B780" t="s">
        <v>16</v>
      </c>
      <c r="C780" t="s">
        <v>99</v>
      </c>
      <c r="D780" t="s">
        <v>105</v>
      </c>
      <c r="E780">
        <v>505927</v>
      </c>
    </row>
    <row r="781" spans="1:5" x14ac:dyDescent="0.25">
      <c r="A781" t="s">
        <v>260</v>
      </c>
      <c r="B781" t="s">
        <v>16</v>
      </c>
      <c r="C781" t="s">
        <v>99</v>
      </c>
      <c r="D781" t="s">
        <v>105</v>
      </c>
      <c r="E781">
        <v>505927</v>
      </c>
    </row>
    <row r="782" spans="1:5" x14ac:dyDescent="0.25">
      <c r="A782" t="s">
        <v>260</v>
      </c>
      <c r="B782" t="s">
        <v>16</v>
      </c>
      <c r="C782" t="s">
        <v>99</v>
      </c>
      <c r="D782" t="s">
        <v>105</v>
      </c>
      <c r="E782">
        <v>505927</v>
      </c>
    </row>
    <row r="783" spans="1:5" x14ac:dyDescent="0.25">
      <c r="A783" t="s">
        <v>261</v>
      </c>
      <c r="B783" t="s">
        <v>16</v>
      </c>
      <c r="C783" t="s">
        <v>99</v>
      </c>
      <c r="D783" t="s">
        <v>102</v>
      </c>
      <c r="E783">
        <v>505927</v>
      </c>
    </row>
    <row r="784" spans="1:5" x14ac:dyDescent="0.25">
      <c r="A784" t="s">
        <v>260</v>
      </c>
      <c r="B784" t="s">
        <v>16</v>
      </c>
      <c r="C784" t="s">
        <v>99</v>
      </c>
      <c r="D784" t="s">
        <v>105</v>
      </c>
      <c r="E784">
        <v>505927</v>
      </c>
    </row>
    <row r="785" spans="1:5" x14ac:dyDescent="0.25">
      <c r="A785" t="s">
        <v>261</v>
      </c>
      <c r="B785" t="s">
        <v>16</v>
      </c>
      <c r="C785" t="s">
        <v>99</v>
      </c>
      <c r="D785" t="s">
        <v>100</v>
      </c>
      <c r="E785">
        <v>505927</v>
      </c>
    </row>
    <row r="786" spans="1:5" x14ac:dyDescent="0.25">
      <c r="A786" t="s">
        <v>260</v>
      </c>
      <c r="B786" t="s">
        <v>16</v>
      </c>
      <c r="C786" t="s">
        <v>99</v>
      </c>
      <c r="D786" t="s">
        <v>105</v>
      </c>
      <c r="E786">
        <v>505927</v>
      </c>
    </row>
    <row r="787" spans="1:5" x14ac:dyDescent="0.25">
      <c r="A787" t="s">
        <v>264</v>
      </c>
      <c r="B787" t="s">
        <v>16</v>
      </c>
      <c r="C787" t="s">
        <v>99</v>
      </c>
      <c r="D787" t="s">
        <v>105</v>
      </c>
      <c r="E787">
        <v>505927</v>
      </c>
    </row>
    <row r="788" spans="1:5" x14ac:dyDescent="0.25">
      <c r="A788" t="s">
        <v>260</v>
      </c>
      <c r="B788" t="s">
        <v>16</v>
      </c>
      <c r="C788" t="s">
        <v>99</v>
      </c>
      <c r="D788" t="s">
        <v>102</v>
      </c>
      <c r="E788">
        <v>505927</v>
      </c>
    </row>
    <row r="789" spans="1:5" x14ac:dyDescent="0.25">
      <c r="A789" t="s">
        <v>260</v>
      </c>
      <c r="B789" t="s">
        <v>16</v>
      </c>
      <c r="C789" t="s">
        <v>99</v>
      </c>
      <c r="D789" t="s">
        <v>105</v>
      </c>
      <c r="E789">
        <v>505927</v>
      </c>
    </row>
    <row r="790" spans="1:5" x14ac:dyDescent="0.25">
      <c r="A790" t="s">
        <v>260</v>
      </c>
      <c r="B790" t="s">
        <v>16</v>
      </c>
      <c r="C790" t="s">
        <v>99</v>
      </c>
      <c r="D790" t="s">
        <v>102</v>
      </c>
      <c r="E790">
        <v>505927</v>
      </c>
    </row>
    <row r="791" spans="1:5" x14ac:dyDescent="0.25">
      <c r="A791" t="s">
        <v>260</v>
      </c>
      <c r="B791" t="s">
        <v>16</v>
      </c>
      <c r="C791" t="s">
        <v>99</v>
      </c>
      <c r="D791" t="s">
        <v>105</v>
      </c>
      <c r="E791">
        <v>505927</v>
      </c>
    </row>
    <row r="792" spans="1:5" x14ac:dyDescent="0.25">
      <c r="A792" t="s">
        <v>260</v>
      </c>
      <c r="B792" t="s">
        <v>16</v>
      </c>
      <c r="C792" t="s">
        <v>99</v>
      </c>
      <c r="D792" t="s">
        <v>102</v>
      </c>
      <c r="E792">
        <v>505927</v>
      </c>
    </row>
    <row r="793" spans="1:5" x14ac:dyDescent="0.25">
      <c r="A793" t="s">
        <v>260</v>
      </c>
      <c r="B793" t="s">
        <v>16</v>
      </c>
      <c r="C793" t="s">
        <v>99</v>
      </c>
      <c r="D793" t="s">
        <v>105</v>
      </c>
      <c r="E793">
        <v>505927</v>
      </c>
    </row>
    <row r="794" spans="1:5" x14ac:dyDescent="0.25">
      <c r="A794" t="s">
        <v>260</v>
      </c>
      <c r="B794" t="s">
        <v>16</v>
      </c>
      <c r="C794" t="s">
        <v>99</v>
      </c>
      <c r="D794" t="s">
        <v>102</v>
      </c>
      <c r="E794">
        <v>505927</v>
      </c>
    </row>
    <row r="795" spans="1:5" x14ac:dyDescent="0.25">
      <c r="A795" t="s">
        <v>261</v>
      </c>
      <c r="B795" t="s">
        <v>16</v>
      </c>
      <c r="C795" t="s">
        <v>99</v>
      </c>
      <c r="D795" t="s">
        <v>105</v>
      </c>
      <c r="E795">
        <v>505927</v>
      </c>
    </row>
    <row r="796" spans="1:5" x14ac:dyDescent="0.25">
      <c r="A796" t="s">
        <v>260</v>
      </c>
      <c r="B796" t="s">
        <v>16</v>
      </c>
      <c r="C796" t="s">
        <v>99</v>
      </c>
      <c r="D796" t="s">
        <v>102</v>
      </c>
      <c r="E796">
        <v>505927</v>
      </c>
    </row>
    <row r="797" spans="1:5" x14ac:dyDescent="0.25">
      <c r="A797" t="s">
        <v>260</v>
      </c>
      <c r="B797" t="s">
        <v>16</v>
      </c>
      <c r="C797" t="s">
        <v>99</v>
      </c>
      <c r="D797" t="s">
        <v>102</v>
      </c>
      <c r="E797">
        <v>505927</v>
      </c>
    </row>
    <row r="798" spans="1:5" x14ac:dyDescent="0.25">
      <c r="A798" t="s">
        <v>261</v>
      </c>
      <c r="B798" t="s">
        <v>16</v>
      </c>
      <c r="C798" t="s">
        <v>99</v>
      </c>
      <c r="D798" t="s">
        <v>102</v>
      </c>
      <c r="E798">
        <v>505927</v>
      </c>
    </row>
    <row r="799" spans="1:5" x14ac:dyDescent="0.25">
      <c r="A799" t="s">
        <v>260</v>
      </c>
      <c r="B799" t="s">
        <v>16</v>
      </c>
      <c r="C799" t="s">
        <v>99</v>
      </c>
      <c r="D799" t="s">
        <v>105</v>
      </c>
      <c r="E799">
        <v>505927</v>
      </c>
    </row>
    <row r="800" spans="1:5" x14ac:dyDescent="0.25">
      <c r="A800" t="s">
        <v>260</v>
      </c>
      <c r="B800" t="s">
        <v>16</v>
      </c>
      <c r="C800" t="s">
        <v>99</v>
      </c>
      <c r="D800" t="s">
        <v>105</v>
      </c>
      <c r="E800">
        <v>505927</v>
      </c>
    </row>
    <row r="801" spans="1:5" x14ac:dyDescent="0.25">
      <c r="A801" t="s">
        <v>261</v>
      </c>
      <c r="B801" t="s">
        <v>16</v>
      </c>
      <c r="C801" t="s">
        <v>99</v>
      </c>
      <c r="D801" t="s">
        <v>102</v>
      </c>
      <c r="E801">
        <v>505927</v>
      </c>
    </row>
    <row r="802" spans="1:5" x14ac:dyDescent="0.25">
      <c r="A802" t="s">
        <v>260</v>
      </c>
      <c r="B802" t="s">
        <v>16</v>
      </c>
      <c r="C802" t="s">
        <v>99</v>
      </c>
      <c r="D802" t="s">
        <v>105</v>
      </c>
      <c r="E802">
        <v>505927</v>
      </c>
    </row>
    <row r="803" spans="1:5" x14ac:dyDescent="0.25">
      <c r="A803" t="s">
        <v>260</v>
      </c>
      <c r="B803" t="s">
        <v>16</v>
      </c>
      <c r="C803" t="s">
        <v>99</v>
      </c>
      <c r="D803" t="s">
        <v>107</v>
      </c>
      <c r="E803">
        <v>505927</v>
      </c>
    </row>
    <row r="804" spans="1:5" x14ac:dyDescent="0.25">
      <c r="A804" t="s">
        <v>260</v>
      </c>
      <c r="B804" t="s">
        <v>16</v>
      </c>
      <c r="C804" t="s">
        <v>99</v>
      </c>
      <c r="D804" t="s">
        <v>105</v>
      </c>
      <c r="E804">
        <v>505927</v>
      </c>
    </row>
    <row r="805" spans="1:5" x14ac:dyDescent="0.25">
      <c r="A805" t="s">
        <v>260</v>
      </c>
      <c r="B805" t="s">
        <v>16</v>
      </c>
      <c r="C805" t="s">
        <v>99</v>
      </c>
      <c r="D805" t="s">
        <v>107</v>
      </c>
      <c r="E805">
        <v>505927</v>
      </c>
    </row>
    <row r="806" spans="1:5" x14ac:dyDescent="0.25">
      <c r="A806" t="s">
        <v>261</v>
      </c>
      <c r="B806" t="s">
        <v>16</v>
      </c>
      <c r="C806" t="s">
        <v>99</v>
      </c>
      <c r="D806" t="s">
        <v>102</v>
      </c>
      <c r="E806">
        <v>505927</v>
      </c>
    </row>
    <row r="807" spans="1:5" x14ac:dyDescent="0.25">
      <c r="A807" t="s">
        <v>261</v>
      </c>
      <c r="B807" t="s">
        <v>16</v>
      </c>
      <c r="C807" t="s">
        <v>99</v>
      </c>
      <c r="D807" t="s">
        <v>105</v>
      </c>
      <c r="E807">
        <v>505927</v>
      </c>
    </row>
    <row r="808" spans="1:5" x14ac:dyDescent="0.25">
      <c r="A808" t="s">
        <v>265</v>
      </c>
      <c r="B808" t="s">
        <v>16</v>
      </c>
      <c r="C808" t="s">
        <v>99</v>
      </c>
      <c r="D808" t="s">
        <v>105</v>
      </c>
      <c r="E808">
        <v>505927</v>
      </c>
    </row>
    <row r="809" spans="1:5" x14ac:dyDescent="0.25">
      <c r="A809" t="s">
        <v>261</v>
      </c>
      <c r="B809" t="s">
        <v>16</v>
      </c>
      <c r="C809" t="s">
        <v>99</v>
      </c>
      <c r="D809" t="s">
        <v>105</v>
      </c>
      <c r="E809">
        <v>505927</v>
      </c>
    </row>
    <row r="810" spans="1:5" x14ac:dyDescent="0.25">
      <c r="A810" t="s">
        <v>260</v>
      </c>
      <c r="B810" t="s">
        <v>16</v>
      </c>
      <c r="C810" t="s">
        <v>99</v>
      </c>
      <c r="D810" t="s">
        <v>105</v>
      </c>
      <c r="E810">
        <v>505927</v>
      </c>
    </row>
    <row r="811" spans="1:5" x14ac:dyDescent="0.25">
      <c r="A811" t="s">
        <v>260</v>
      </c>
      <c r="B811" t="s">
        <v>16</v>
      </c>
      <c r="C811" t="s">
        <v>99</v>
      </c>
      <c r="D811" t="s">
        <v>105</v>
      </c>
      <c r="E811">
        <v>505927</v>
      </c>
    </row>
    <row r="812" spans="1:5" x14ac:dyDescent="0.25">
      <c r="A812" t="s">
        <v>260</v>
      </c>
      <c r="B812" t="s">
        <v>16</v>
      </c>
      <c r="C812" t="s">
        <v>99</v>
      </c>
      <c r="D812" t="s">
        <v>107</v>
      </c>
      <c r="E812">
        <v>505927</v>
      </c>
    </row>
    <row r="813" spans="1:5" x14ac:dyDescent="0.25">
      <c r="A813" t="s">
        <v>260</v>
      </c>
      <c r="B813" t="s">
        <v>16</v>
      </c>
      <c r="C813" t="s">
        <v>99</v>
      </c>
      <c r="D813" t="s">
        <v>102</v>
      </c>
      <c r="E813">
        <v>505927</v>
      </c>
    </row>
    <row r="814" spans="1:5" x14ac:dyDescent="0.25">
      <c r="A814" t="s">
        <v>260</v>
      </c>
      <c r="B814" t="s">
        <v>16</v>
      </c>
      <c r="C814" t="s">
        <v>99</v>
      </c>
      <c r="D814" t="s">
        <v>105</v>
      </c>
      <c r="E814">
        <v>505927</v>
      </c>
    </row>
    <row r="815" spans="1:5" x14ac:dyDescent="0.25">
      <c r="A815" t="s">
        <v>260</v>
      </c>
      <c r="B815" t="s">
        <v>16</v>
      </c>
      <c r="C815" t="s">
        <v>99</v>
      </c>
      <c r="D815" t="s">
        <v>105</v>
      </c>
      <c r="E815">
        <v>505927</v>
      </c>
    </row>
    <row r="816" spans="1:5" x14ac:dyDescent="0.25">
      <c r="A816" t="s">
        <v>260</v>
      </c>
      <c r="B816" t="s">
        <v>16</v>
      </c>
      <c r="C816" t="s">
        <v>99</v>
      </c>
      <c r="D816" t="s">
        <v>102</v>
      </c>
      <c r="E816">
        <v>505927</v>
      </c>
    </row>
    <row r="817" spans="1:5" x14ac:dyDescent="0.25">
      <c r="A817" t="s">
        <v>260</v>
      </c>
      <c r="B817" t="s">
        <v>16</v>
      </c>
      <c r="C817" t="s">
        <v>99</v>
      </c>
      <c r="D817" t="s">
        <v>105</v>
      </c>
      <c r="E817">
        <v>505927</v>
      </c>
    </row>
    <row r="818" spans="1:5" x14ac:dyDescent="0.25">
      <c r="A818" t="s">
        <v>260</v>
      </c>
      <c r="B818" t="s">
        <v>16</v>
      </c>
      <c r="C818" t="s">
        <v>99</v>
      </c>
      <c r="D818" t="s">
        <v>105</v>
      </c>
      <c r="E818">
        <v>505927</v>
      </c>
    </row>
    <row r="819" spans="1:5" x14ac:dyDescent="0.25">
      <c r="A819" t="s">
        <v>260</v>
      </c>
      <c r="B819" t="s">
        <v>16</v>
      </c>
      <c r="C819" t="s">
        <v>99</v>
      </c>
      <c r="D819" t="s">
        <v>105</v>
      </c>
      <c r="E819">
        <v>505927</v>
      </c>
    </row>
    <row r="820" spans="1:5" x14ac:dyDescent="0.25">
      <c r="A820" t="s">
        <v>260</v>
      </c>
      <c r="B820" t="s">
        <v>16</v>
      </c>
      <c r="C820" t="s">
        <v>99</v>
      </c>
      <c r="D820" t="s">
        <v>105</v>
      </c>
      <c r="E820">
        <v>505927</v>
      </c>
    </row>
    <row r="821" spans="1:5" x14ac:dyDescent="0.25">
      <c r="A821" t="s">
        <v>260</v>
      </c>
      <c r="B821" t="s">
        <v>16</v>
      </c>
      <c r="C821" t="s">
        <v>99</v>
      </c>
      <c r="D821" t="s">
        <v>105</v>
      </c>
      <c r="E821">
        <v>505927</v>
      </c>
    </row>
    <row r="822" spans="1:5" x14ac:dyDescent="0.25">
      <c r="A822" t="s">
        <v>261</v>
      </c>
      <c r="B822" t="s">
        <v>16</v>
      </c>
      <c r="C822" t="s">
        <v>99</v>
      </c>
      <c r="D822" t="s">
        <v>105</v>
      </c>
      <c r="E822">
        <v>505927</v>
      </c>
    </row>
    <row r="823" spans="1:5" x14ac:dyDescent="0.25">
      <c r="A823" t="s">
        <v>261</v>
      </c>
      <c r="B823" t="s">
        <v>16</v>
      </c>
      <c r="C823" t="s">
        <v>99</v>
      </c>
      <c r="D823" t="s">
        <v>102</v>
      </c>
      <c r="E823">
        <v>505927</v>
      </c>
    </row>
    <row r="824" spans="1:5" x14ac:dyDescent="0.25">
      <c r="A824" t="s">
        <v>260</v>
      </c>
      <c r="B824" t="s">
        <v>16</v>
      </c>
      <c r="C824" t="s">
        <v>99</v>
      </c>
      <c r="D824" t="s">
        <v>102</v>
      </c>
      <c r="E824">
        <v>505927</v>
      </c>
    </row>
    <row r="825" spans="1:5" x14ac:dyDescent="0.25">
      <c r="A825" t="s">
        <v>265</v>
      </c>
      <c r="B825" t="s">
        <v>16</v>
      </c>
      <c r="C825" t="s">
        <v>99</v>
      </c>
      <c r="D825" t="s">
        <v>105</v>
      </c>
      <c r="E825">
        <v>505927</v>
      </c>
    </row>
    <row r="826" spans="1:5" x14ac:dyDescent="0.25">
      <c r="A826" t="s">
        <v>265</v>
      </c>
      <c r="B826" t="s">
        <v>16</v>
      </c>
      <c r="C826" t="s">
        <v>99</v>
      </c>
      <c r="D826" t="s">
        <v>107</v>
      </c>
      <c r="E826">
        <v>505927</v>
      </c>
    </row>
    <row r="827" spans="1:5" x14ac:dyDescent="0.25">
      <c r="A827" t="s">
        <v>260</v>
      </c>
      <c r="B827" t="s">
        <v>16</v>
      </c>
      <c r="C827" t="s">
        <v>99</v>
      </c>
      <c r="D827" t="s">
        <v>103</v>
      </c>
      <c r="E827">
        <v>505927</v>
      </c>
    </row>
    <row r="828" spans="1:5" x14ac:dyDescent="0.25">
      <c r="A828" t="s">
        <v>260</v>
      </c>
      <c r="B828" t="s">
        <v>16</v>
      </c>
      <c r="C828" t="s">
        <v>99</v>
      </c>
      <c r="D828" t="s">
        <v>102</v>
      </c>
      <c r="E828">
        <v>505927</v>
      </c>
    </row>
    <row r="829" spans="1:5" x14ac:dyDescent="0.25">
      <c r="A829" t="s">
        <v>260</v>
      </c>
      <c r="B829" t="s">
        <v>16</v>
      </c>
      <c r="C829" t="s">
        <v>99</v>
      </c>
      <c r="D829" t="s">
        <v>105</v>
      </c>
      <c r="E829">
        <v>505927</v>
      </c>
    </row>
    <row r="830" spans="1:5" x14ac:dyDescent="0.25">
      <c r="A830" t="s">
        <v>260</v>
      </c>
      <c r="B830" t="s">
        <v>16</v>
      </c>
      <c r="C830" t="s">
        <v>99</v>
      </c>
      <c r="D830" t="s">
        <v>106</v>
      </c>
      <c r="E830">
        <v>505927</v>
      </c>
    </row>
    <row r="831" spans="1:5" x14ac:dyDescent="0.25">
      <c r="A831" t="s">
        <v>260</v>
      </c>
      <c r="B831" t="s">
        <v>16</v>
      </c>
      <c r="C831" t="s">
        <v>99</v>
      </c>
      <c r="D831" t="s">
        <v>105</v>
      </c>
      <c r="E831">
        <v>505927</v>
      </c>
    </row>
    <row r="832" spans="1:5" x14ac:dyDescent="0.25">
      <c r="A832" t="s">
        <v>260</v>
      </c>
      <c r="B832" t="s">
        <v>16</v>
      </c>
      <c r="C832" t="s">
        <v>99</v>
      </c>
      <c r="D832" t="s">
        <v>102</v>
      </c>
      <c r="E832">
        <v>505927</v>
      </c>
    </row>
    <row r="833" spans="1:5" x14ac:dyDescent="0.25">
      <c r="A833" t="s">
        <v>260</v>
      </c>
      <c r="B833" t="s">
        <v>16</v>
      </c>
      <c r="C833" t="s">
        <v>99</v>
      </c>
      <c r="D833" t="s">
        <v>102</v>
      </c>
      <c r="E833">
        <v>505927</v>
      </c>
    </row>
    <row r="834" spans="1:5" x14ac:dyDescent="0.25">
      <c r="A834" t="s">
        <v>264</v>
      </c>
      <c r="B834" t="s">
        <v>16</v>
      </c>
      <c r="C834" t="s">
        <v>99</v>
      </c>
      <c r="D834" t="s">
        <v>106</v>
      </c>
      <c r="E834">
        <v>505927</v>
      </c>
    </row>
    <row r="835" spans="1:5" x14ac:dyDescent="0.25">
      <c r="A835" t="s">
        <v>260</v>
      </c>
      <c r="B835" t="s">
        <v>16</v>
      </c>
      <c r="C835" t="s">
        <v>99</v>
      </c>
      <c r="D835" t="s">
        <v>107</v>
      </c>
      <c r="E835">
        <v>505927</v>
      </c>
    </row>
    <row r="836" spans="1:5" x14ac:dyDescent="0.25">
      <c r="A836" t="s">
        <v>260</v>
      </c>
      <c r="B836" t="s">
        <v>16</v>
      </c>
      <c r="C836" t="s">
        <v>99</v>
      </c>
      <c r="D836" t="s">
        <v>102</v>
      </c>
      <c r="E836">
        <v>505927</v>
      </c>
    </row>
    <row r="837" spans="1:5" x14ac:dyDescent="0.25">
      <c r="A837" t="s">
        <v>260</v>
      </c>
      <c r="B837" t="s">
        <v>16</v>
      </c>
      <c r="C837" t="s">
        <v>99</v>
      </c>
      <c r="D837" t="s">
        <v>105</v>
      </c>
      <c r="E837">
        <v>505927</v>
      </c>
    </row>
    <row r="838" spans="1:5" x14ac:dyDescent="0.25">
      <c r="A838" t="s">
        <v>265</v>
      </c>
      <c r="B838" t="s">
        <v>16</v>
      </c>
      <c r="C838" t="s">
        <v>99</v>
      </c>
      <c r="D838" t="s">
        <v>102</v>
      </c>
      <c r="E838">
        <v>505927</v>
      </c>
    </row>
    <row r="839" spans="1:5" x14ac:dyDescent="0.25">
      <c r="A839" t="s">
        <v>260</v>
      </c>
      <c r="B839" t="s">
        <v>16</v>
      </c>
      <c r="C839" t="s">
        <v>99</v>
      </c>
      <c r="D839" t="s">
        <v>102</v>
      </c>
      <c r="E839">
        <v>505927</v>
      </c>
    </row>
    <row r="840" spans="1:5" x14ac:dyDescent="0.25">
      <c r="A840" t="s">
        <v>260</v>
      </c>
      <c r="B840" t="s">
        <v>16</v>
      </c>
      <c r="C840" t="s">
        <v>99</v>
      </c>
      <c r="D840" t="s">
        <v>106</v>
      </c>
      <c r="E840">
        <v>505927</v>
      </c>
    </row>
    <row r="841" spans="1:5" x14ac:dyDescent="0.25">
      <c r="A841" t="s">
        <v>261</v>
      </c>
      <c r="B841" t="s">
        <v>16</v>
      </c>
      <c r="C841" t="s">
        <v>99</v>
      </c>
      <c r="D841" t="s">
        <v>106</v>
      </c>
      <c r="E841">
        <v>505927</v>
      </c>
    </row>
    <row r="842" spans="1:5" x14ac:dyDescent="0.25">
      <c r="A842" t="s">
        <v>260</v>
      </c>
      <c r="B842" t="s">
        <v>16</v>
      </c>
      <c r="C842" t="s">
        <v>99</v>
      </c>
      <c r="D842" t="s">
        <v>102</v>
      </c>
      <c r="E842">
        <v>505927</v>
      </c>
    </row>
    <row r="843" spans="1:5" x14ac:dyDescent="0.25">
      <c r="A843" t="s">
        <v>260</v>
      </c>
      <c r="B843" t="s">
        <v>16</v>
      </c>
      <c r="C843" t="s">
        <v>99</v>
      </c>
      <c r="D843" t="s">
        <v>105</v>
      </c>
      <c r="E843">
        <v>505927</v>
      </c>
    </row>
    <row r="844" spans="1:5" x14ac:dyDescent="0.25">
      <c r="A844" t="s">
        <v>261</v>
      </c>
      <c r="B844" t="s">
        <v>16</v>
      </c>
      <c r="C844" t="s">
        <v>99</v>
      </c>
      <c r="D844" t="s">
        <v>105</v>
      </c>
      <c r="E844">
        <v>505927</v>
      </c>
    </row>
    <row r="845" spans="1:5" x14ac:dyDescent="0.25">
      <c r="A845" t="s">
        <v>260</v>
      </c>
      <c r="B845" t="s">
        <v>16</v>
      </c>
      <c r="C845" t="s">
        <v>99</v>
      </c>
      <c r="D845" t="s">
        <v>107</v>
      </c>
      <c r="E845">
        <v>505927</v>
      </c>
    </row>
    <row r="846" spans="1:5" x14ac:dyDescent="0.25">
      <c r="A846" t="s">
        <v>261</v>
      </c>
      <c r="B846" t="s">
        <v>16</v>
      </c>
      <c r="C846" t="s">
        <v>99</v>
      </c>
      <c r="D846" t="s">
        <v>102</v>
      </c>
      <c r="E846">
        <v>505927</v>
      </c>
    </row>
    <row r="847" spans="1:5" x14ac:dyDescent="0.25">
      <c r="A847" t="s">
        <v>260</v>
      </c>
      <c r="B847" t="s">
        <v>16</v>
      </c>
      <c r="C847" t="s">
        <v>99</v>
      </c>
      <c r="D847" t="s">
        <v>105</v>
      </c>
      <c r="E847">
        <v>505927</v>
      </c>
    </row>
    <row r="848" spans="1:5" x14ac:dyDescent="0.25">
      <c r="A848" t="s">
        <v>260</v>
      </c>
      <c r="B848" t="s">
        <v>16</v>
      </c>
      <c r="C848" t="s">
        <v>99</v>
      </c>
      <c r="D848" t="s">
        <v>102</v>
      </c>
      <c r="E848">
        <v>505927</v>
      </c>
    </row>
    <row r="849" spans="1:5" x14ac:dyDescent="0.25">
      <c r="A849" t="s">
        <v>261</v>
      </c>
      <c r="B849" t="s">
        <v>16</v>
      </c>
      <c r="C849" t="s">
        <v>99</v>
      </c>
      <c r="D849" t="s">
        <v>105</v>
      </c>
      <c r="E849">
        <v>505927</v>
      </c>
    </row>
    <row r="850" spans="1:5" x14ac:dyDescent="0.25">
      <c r="A850" t="s">
        <v>260</v>
      </c>
      <c r="B850" t="s">
        <v>16</v>
      </c>
      <c r="C850" t="s">
        <v>99</v>
      </c>
      <c r="D850" t="s">
        <v>105</v>
      </c>
      <c r="E850">
        <v>505927</v>
      </c>
    </row>
    <row r="851" spans="1:5" x14ac:dyDescent="0.25">
      <c r="A851" t="s">
        <v>260</v>
      </c>
      <c r="B851" t="s">
        <v>16</v>
      </c>
      <c r="C851" t="s">
        <v>99</v>
      </c>
      <c r="D851" t="s">
        <v>104</v>
      </c>
      <c r="E851">
        <v>505927</v>
      </c>
    </row>
    <row r="852" spans="1:5" x14ac:dyDescent="0.25">
      <c r="A852" t="s">
        <v>260</v>
      </c>
      <c r="B852" t="s">
        <v>16</v>
      </c>
      <c r="C852" t="s">
        <v>99</v>
      </c>
      <c r="D852" t="s">
        <v>105</v>
      </c>
      <c r="E852">
        <v>505927</v>
      </c>
    </row>
    <row r="853" spans="1:5" x14ac:dyDescent="0.25">
      <c r="A853" t="s">
        <v>260</v>
      </c>
      <c r="B853" t="s">
        <v>16</v>
      </c>
      <c r="C853" t="s">
        <v>99</v>
      </c>
      <c r="D853" t="s">
        <v>102</v>
      </c>
      <c r="E853">
        <v>505927</v>
      </c>
    </row>
    <row r="854" spans="1:5" x14ac:dyDescent="0.25">
      <c r="A854" t="s">
        <v>260</v>
      </c>
      <c r="B854" t="s">
        <v>16</v>
      </c>
      <c r="C854" t="s">
        <v>99</v>
      </c>
      <c r="D854" t="s">
        <v>105</v>
      </c>
      <c r="E854">
        <v>505927</v>
      </c>
    </row>
    <row r="855" spans="1:5" x14ac:dyDescent="0.25">
      <c r="A855" t="s">
        <v>260</v>
      </c>
      <c r="B855" t="s">
        <v>16</v>
      </c>
      <c r="C855" t="s">
        <v>99</v>
      </c>
      <c r="D855" t="s">
        <v>102</v>
      </c>
      <c r="E855">
        <v>505927</v>
      </c>
    </row>
    <row r="856" spans="1:5" x14ac:dyDescent="0.25">
      <c r="A856" t="s">
        <v>260</v>
      </c>
      <c r="B856" t="s">
        <v>16</v>
      </c>
      <c r="C856" t="s">
        <v>99</v>
      </c>
      <c r="D856" t="s">
        <v>105</v>
      </c>
      <c r="E856">
        <v>505927</v>
      </c>
    </row>
    <row r="857" spans="1:5" x14ac:dyDescent="0.25">
      <c r="A857" t="s">
        <v>260</v>
      </c>
      <c r="B857" t="s">
        <v>16</v>
      </c>
      <c r="C857" t="s">
        <v>99</v>
      </c>
      <c r="D857" t="s">
        <v>105</v>
      </c>
      <c r="E857">
        <v>505927</v>
      </c>
    </row>
    <row r="858" spans="1:5" x14ac:dyDescent="0.25">
      <c r="A858" t="s">
        <v>260</v>
      </c>
      <c r="B858" t="s">
        <v>16</v>
      </c>
      <c r="C858" t="s">
        <v>99</v>
      </c>
      <c r="D858" t="s">
        <v>102</v>
      </c>
      <c r="E858">
        <v>505927</v>
      </c>
    </row>
    <row r="859" spans="1:5" x14ac:dyDescent="0.25">
      <c r="A859" t="s">
        <v>260</v>
      </c>
      <c r="B859" t="s">
        <v>16</v>
      </c>
      <c r="C859" t="s">
        <v>99</v>
      </c>
      <c r="D859" t="s">
        <v>105</v>
      </c>
      <c r="E859">
        <v>505927</v>
      </c>
    </row>
    <row r="860" spans="1:5" x14ac:dyDescent="0.25">
      <c r="A860" t="s">
        <v>264</v>
      </c>
      <c r="B860" t="s">
        <v>16</v>
      </c>
      <c r="C860" t="s">
        <v>99</v>
      </c>
      <c r="D860" t="s">
        <v>106</v>
      </c>
      <c r="E860">
        <v>505927</v>
      </c>
    </row>
    <row r="861" spans="1:5" x14ac:dyDescent="0.25">
      <c r="A861" t="s">
        <v>260</v>
      </c>
      <c r="B861" t="s">
        <v>16</v>
      </c>
      <c r="C861" t="s">
        <v>99</v>
      </c>
      <c r="D861" t="s">
        <v>102</v>
      </c>
      <c r="E861">
        <v>505927</v>
      </c>
    </row>
    <row r="862" spans="1:5" x14ac:dyDescent="0.25">
      <c r="A862" t="s">
        <v>260</v>
      </c>
      <c r="B862" t="s">
        <v>16</v>
      </c>
      <c r="C862" t="s">
        <v>99</v>
      </c>
      <c r="D862" t="s">
        <v>102</v>
      </c>
      <c r="E862">
        <v>505927</v>
      </c>
    </row>
    <row r="863" spans="1:5" x14ac:dyDescent="0.25">
      <c r="A863" t="s">
        <v>260</v>
      </c>
      <c r="B863" t="s">
        <v>16</v>
      </c>
      <c r="C863" t="s">
        <v>99</v>
      </c>
      <c r="D863" t="s">
        <v>105</v>
      </c>
      <c r="E863">
        <v>505927</v>
      </c>
    </row>
    <row r="864" spans="1:5" x14ac:dyDescent="0.25">
      <c r="A864" t="s">
        <v>260</v>
      </c>
      <c r="B864" t="s">
        <v>16</v>
      </c>
      <c r="C864" t="s">
        <v>99</v>
      </c>
      <c r="D864" t="s">
        <v>102</v>
      </c>
      <c r="E864">
        <v>505927</v>
      </c>
    </row>
    <row r="865" spans="1:5" x14ac:dyDescent="0.25">
      <c r="A865" t="s">
        <v>260</v>
      </c>
      <c r="B865" t="s">
        <v>16</v>
      </c>
      <c r="C865" t="s">
        <v>99</v>
      </c>
      <c r="D865" t="s">
        <v>102</v>
      </c>
      <c r="E865">
        <v>505927</v>
      </c>
    </row>
    <row r="866" spans="1:5" x14ac:dyDescent="0.25">
      <c r="A866" t="s">
        <v>260</v>
      </c>
      <c r="B866" t="s">
        <v>16</v>
      </c>
      <c r="C866" t="s">
        <v>99</v>
      </c>
      <c r="D866" t="s">
        <v>102</v>
      </c>
      <c r="E866">
        <v>505927</v>
      </c>
    </row>
    <row r="867" spans="1:5" x14ac:dyDescent="0.25">
      <c r="A867" t="s">
        <v>260</v>
      </c>
      <c r="B867" t="s">
        <v>16</v>
      </c>
      <c r="C867" t="s">
        <v>99</v>
      </c>
      <c r="D867" t="s">
        <v>102</v>
      </c>
      <c r="E867">
        <v>505927</v>
      </c>
    </row>
    <row r="868" spans="1:5" x14ac:dyDescent="0.25">
      <c r="A868" t="s">
        <v>260</v>
      </c>
      <c r="B868" t="s">
        <v>16</v>
      </c>
      <c r="C868" t="s">
        <v>99</v>
      </c>
      <c r="D868" t="s">
        <v>105</v>
      </c>
      <c r="E868">
        <v>505927</v>
      </c>
    </row>
    <row r="869" spans="1:5" x14ac:dyDescent="0.25">
      <c r="A869" t="s">
        <v>260</v>
      </c>
      <c r="B869" t="s">
        <v>16</v>
      </c>
      <c r="C869" t="s">
        <v>99</v>
      </c>
      <c r="D869" t="s">
        <v>102</v>
      </c>
      <c r="E869">
        <v>505927</v>
      </c>
    </row>
    <row r="870" spans="1:5" x14ac:dyDescent="0.25">
      <c r="A870" t="s">
        <v>260</v>
      </c>
      <c r="B870" t="s">
        <v>16</v>
      </c>
      <c r="C870" t="s">
        <v>99</v>
      </c>
      <c r="D870" t="s">
        <v>102</v>
      </c>
      <c r="E870">
        <v>505927</v>
      </c>
    </row>
    <row r="871" spans="1:5" x14ac:dyDescent="0.25">
      <c r="A871" t="s">
        <v>260</v>
      </c>
      <c r="B871" t="s">
        <v>16</v>
      </c>
      <c r="C871" t="s">
        <v>99</v>
      </c>
      <c r="D871" t="s">
        <v>104</v>
      </c>
      <c r="E871">
        <v>505927</v>
      </c>
    </row>
    <row r="872" spans="1:5" x14ac:dyDescent="0.25">
      <c r="A872" t="s">
        <v>260</v>
      </c>
      <c r="B872" t="s">
        <v>16</v>
      </c>
      <c r="C872" t="s">
        <v>99</v>
      </c>
      <c r="D872" t="s">
        <v>100</v>
      </c>
      <c r="E872">
        <v>505927</v>
      </c>
    </row>
    <row r="873" spans="1:5" x14ac:dyDescent="0.25">
      <c r="A873" t="s">
        <v>261</v>
      </c>
      <c r="B873" t="s">
        <v>16</v>
      </c>
      <c r="C873" t="s">
        <v>99</v>
      </c>
      <c r="D873" t="s">
        <v>105</v>
      </c>
      <c r="E873">
        <v>505927</v>
      </c>
    </row>
    <row r="874" spans="1:5" x14ac:dyDescent="0.25">
      <c r="A874" t="s">
        <v>260</v>
      </c>
      <c r="B874" t="s">
        <v>16</v>
      </c>
      <c r="C874" t="s">
        <v>99</v>
      </c>
      <c r="D874" t="s">
        <v>105</v>
      </c>
      <c r="E874">
        <v>505927</v>
      </c>
    </row>
    <row r="875" spans="1:5" x14ac:dyDescent="0.25">
      <c r="A875" t="s">
        <v>264</v>
      </c>
      <c r="B875" t="s">
        <v>16</v>
      </c>
      <c r="C875" t="s">
        <v>99</v>
      </c>
      <c r="D875" t="s">
        <v>105</v>
      </c>
      <c r="E875">
        <v>505927</v>
      </c>
    </row>
    <row r="876" spans="1:5" x14ac:dyDescent="0.25">
      <c r="A876" t="s">
        <v>261</v>
      </c>
      <c r="B876" t="s">
        <v>16</v>
      </c>
      <c r="C876" t="s">
        <v>99</v>
      </c>
      <c r="D876" t="s">
        <v>105</v>
      </c>
      <c r="E876">
        <v>505927</v>
      </c>
    </row>
    <row r="877" spans="1:5" x14ac:dyDescent="0.25">
      <c r="A877" t="s">
        <v>265</v>
      </c>
      <c r="B877" t="s">
        <v>16</v>
      </c>
      <c r="C877" t="s">
        <v>99</v>
      </c>
      <c r="D877" t="s">
        <v>105</v>
      </c>
      <c r="E877">
        <v>505927</v>
      </c>
    </row>
    <row r="878" spans="1:5" x14ac:dyDescent="0.25">
      <c r="A878" t="s">
        <v>260</v>
      </c>
      <c r="B878" t="s">
        <v>16</v>
      </c>
      <c r="C878" t="s">
        <v>99</v>
      </c>
      <c r="D878" t="s">
        <v>102</v>
      </c>
      <c r="E878">
        <v>505927</v>
      </c>
    </row>
    <row r="879" spans="1:5" x14ac:dyDescent="0.25">
      <c r="A879" t="s">
        <v>260</v>
      </c>
      <c r="B879" t="s">
        <v>16</v>
      </c>
      <c r="C879" t="s">
        <v>99</v>
      </c>
      <c r="D879" t="s">
        <v>105</v>
      </c>
      <c r="E879">
        <v>505927</v>
      </c>
    </row>
    <row r="880" spans="1:5" x14ac:dyDescent="0.25">
      <c r="A880" t="s">
        <v>260</v>
      </c>
      <c r="B880" t="s">
        <v>16</v>
      </c>
      <c r="C880" t="s">
        <v>99</v>
      </c>
      <c r="D880" t="s">
        <v>105</v>
      </c>
      <c r="E880">
        <v>505927</v>
      </c>
    </row>
    <row r="881" spans="1:5" x14ac:dyDescent="0.25">
      <c r="A881" t="s">
        <v>260</v>
      </c>
      <c r="B881" t="s">
        <v>16</v>
      </c>
      <c r="C881" t="s">
        <v>99</v>
      </c>
      <c r="D881" t="s">
        <v>102</v>
      </c>
      <c r="E881">
        <v>505927</v>
      </c>
    </row>
    <row r="882" spans="1:5" x14ac:dyDescent="0.25">
      <c r="A882" t="s">
        <v>260</v>
      </c>
      <c r="B882" t="s">
        <v>16</v>
      </c>
      <c r="C882" t="s">
        <v>99</v>
      </c>
      <c r="D882" t="s">
        <v>105</v>
      </c>
      <c r="E882">
        <v>505927</v>
      </c>
    </row>
    <row r="883" spans="1:5" x14ac:dyDescent="0.25">
      <c r="A883" t="s">
        <v>261</v>
      </c>
      <c r="B883" t="s">
        <v>16</v>
      </c>
      <c r="C883" t="s">
        <v>99</v>
      </c>
      <c r="D883" t="s">
        <v>105</v>
      </c>
      <c r="E883">
        <v>505927</v>
      </c>
    </row>
    <row r="884" spans="1:5" x14ac:dyDescent="0.25">
      <c r="A884" t="s">
        <v>260</v>
      </c>
      <c r="B884" t="s">
        <v>16</v>
      </c>
      <c r="C884" t="s">
        <v>99</v>
      </c>
      <c r="D884" t="s">
        <v>105</v>
      </c>
      <c r="E884">
        <v>505927</v>
      </c>
    </row>
    <row r="885" spans="1:5" x14ac:dyDescent="0.25">
      <c r="A885" t="s">
        <v>260</v>
      </c>
      <c r="B885" t="s">
        <v>16</v>
      </c>
      <c r="C885" t="s">
        <v>99</v>
      </c>
      <c r="D885" t="s">
        <v>105</v>
      </c>
      <c r="E885">
        <v>505927</v>
      </c>
    </row>
    <row r="886" spans="1:5" x14ac:dyDescent="0.25">
      <c r="A886" t="s">
        <v>260</v>
      </c>
      <c r="B886" t="s">
        <v>16</v>
      </c>
      <c r="C886" t="s">
        <v>99</v>
      </c>
      <c r="D886" t="s">
        <v>102</v>
      </c>
      <c r="E886">
        <v>505927</v>
      </c>
    </row>
    <row r="887" spans="1:5" x14ac:dyDescent="0.25">
      <c r="A887" t="s">
        <v>260</v>
      </c>
      <c r="B887" t="s">
        <v>16</v>
      </c>
      <c r="C887" t="s">
        <v>99</v>
      </c>
      <c r="D887" t="s">
        <v>102</v>
      </c>
      <c r="E887">
        <v>505927</v>
      </c>
    </row>
    <row r="888" spans="1:5" x14ac:dyDescent="0.25">
      <c r="A888" t="s">
        <v>261</v>
      </c>
      <c r="B888" t="s">
        <v>16</v>
      </c>
      <c r="C888" t="s">
        <v>99</v>
      </c>
      <c r="D888" t="s">
        <v>105</v>
      </c>
      <c r="E888">
        <v>505927</v>
      </c>
    </row>
    <row r="889" spans="1:5" x14ac:dyDescent="0.25">
      <c r="A889" t="s">
        <v>260</v>
      </c>
      <c r="B889" t="s">
        <v>16</v>
      </c>
      <c r="C889" t="s">
        <v>99</v>
      </c>
      <c r="D889" t="s">
        <v>105</v>
      </c>
      <c r="E889">
        <v>505927</v>
      </c>
    </row>
    <row r="890" spans="1:5" x14ac:dyDescent="0.25">
      <c r="A890" t="s">
        <v>263</v>
      </c>
      <c r="B890" t="s">
        <v>16</v>
      </c>
      <c r="C890" t="s">
        <v>99</v>
      </c>
      <c r="D890" t="s">
        <v>104</v>
      </c>
      <c r="E890">
        <v>505927</v>
      </c>
    </row>
    <row r="891" spans="1:5" x14ac:dyDescent="0.25">
      <c r="A891" t="s">
        <v>260</v>
      </c>
      <c r="B891" t="s">
        <v>16</v>
      </c>
      <c r="C891" t="s">
        <v>99</v>
      </c>
      <c r="D891" t="s">
        <v>102</v>
      </c>
      <c r="E891">
        <v>505927</v>
      </c>
    </row>
    <row r="892" spans="1:5" x14ac:dyDescent="0.25">
      <c r="A892" t="s">
        <v>261</v>
      </c>
      <c r="B892" t="s">
        <v>16</v>
      </c>
      <c r="C892" t="s">
        <v>99</v>
      </c>
      <c r="D892" t="s">
        <v>105</v>
      </c>
      <c r="E892">
        <v>505927</v>
      </c>
    </row>
    <row r="893" spans="1:5" x14ac:dyDescent="0.25">
      <c r="A893" t="s">
        <v>261</v>
      </c>
      <c r="B893" t="s">
        <v>16</v>
      </c>
      <c r="C893" t="s">
        <v>99</v>
      </c>
      <c r="D893" t="s">
        <v>102</v>
      </c>
      <c r="E893">
        <v>505927</v>
      </c>
    </row>
    <row r="894" spans="1:5" x14ac:dyDescent="0.25">
      <c r="A894" t="s">
        <v>261</v>
      </c>
      <c r="B894" t="s">
        <v>16</v>
      </c>
      <c r="C894" t="s">
        <v>99</v>
      </c>
      <c r="D894" t="s">
        <v>105</v>
      </c>
      <c r="E894">
        <v>505927</v>
      </c>
    </row>
    <row r="895" spans="1:5" x14ac:dyDescent="0.25">
      <c r="A895" t="s">
        <v>260</v>
      </c>
      <c r="B895" t="s">
        <v>16</v>
      </c>
      <c r="C895" t="s">
        <v>99</v>
      </c>
      <c r="D895" t="s">
        <v>107</v>
      </c>
      <c r="E895">
        <v>505927</v>
      </c>
    </row>
    <row r="896" spans="1:5" x14ac:dyDescent="0.25">
      <c r="A896" t="s">
        <v>261</v>
      </c>
      <c r="B896" t="s">
        <v>16</v>
      </c>
      <c r="C896" t="s">
        <v>99</v>
      </c>
      <c r="D896" t="s">
        <v>102</v>
      </c>
      <c r="E896">
        <v>505927</v>
      </c>
    </row>
    <row r="897" spans="1:5" x14ac:dyDescent="0.25">
      <c r="A897" t="s">
        <v>261</v>
      </c>
      <c r="B897" t="s">
        <v>16</v>
      </c>
      <c r="C897" t="s">
        <v>99</v>
      </c>
      <c r="D897" t="s">
        <v>102</v>
      </c>
      <c r="E897">
        <v>505927</v>
      </c>
    </row>
    <row r="898" spans="1:5" x14ac:dyDescent="0.25">
      <c r="A898" t="s">
        <v>261</v>
      </c>
      <c r="B898" t="s">
        <v>16</v>
      </c>
      <c r="C898" t="s">
        <v>99</v>
      </c>
      <c r="D898" t="s">
        <v>102</v>
      </c>
      <c r="E898">
        <v>505927</v>
      </c>
    </row>
    <row r="899" spans="1:5" x14ac:dyDescent="0.25">
      <c r="A899" t="s">
        <v>261</v>
      </c>
      <c r="B899" t="s">
        <v>16</v>
      </c>
      <c r="C899" t="s">
        <v>99</v>
      </c>
      <c r="D899" t="s">
        <v>102</v>
      </c>
      <c r="E899">
        <v>505927</v>
      </c>
    </row>
    <row r="900" spans="1:5" x14ac:dyDescent="0.25">
      <c r="A900" t="s">
        <v>260</v>
      </c>
      <c r="B900" t="s">
        <v>16</v>
      </c>
      <c r="C900" t="s">
        <v>99</v>
      </c>
      <c r="D900" t="s">
        <v>102</v>
      </c>
      <c r="E900">
        <v>505927</v>
      </c>
    </row>
    <row r="901" spans="1:5" x14ac:dyDescent="0.25">
      <c r="A901" t="s">
        <v>261</v>
      </c>
      <c r="B901" t="s">
        <v>16</v>
      </c>
      <c r="C901" t="s">
        <v>99</v>
      </c>
      <c r="D901" t="s">
        <v>102</v>
      </c>
      <c r="E901">
        <v>505927</v>
      </c>
    </row>
    <row r="902" spans="1:5" x14ac:dyDescent="0.25">
      <c r="A902" t="s">
        <v>260</v>
      </c>
      <c r="B902" t="s">
        <v>16</v>
      </c>
      <c r="C902" t="s">
        <v>99</v>
      </c>
      <c r="D902" t="s">
        <v>105</v>
      </c>
      <c r="E902">
        <v>505927</v>
      </c>
    </row>
    <row r="903" spans="1:5" x14ac:dyDescent="0.25">
      <c r="A903" t="s">
        <v>260</v>
      </c>
      <c r="B903" t="s">
        <v>16</v>
      </c>
      <c r="C903" t="s">
        <v>99</v>
      </c>
      <c r="D903" t="s">
        <v>107</v>
      </c>
      <c r="E903">
        <v>505927</v>
      </c>
    </row>
    <row r="904" spans="1:5" x14ac:dyDescent="0.25">
      <c r="A904" t="s">
        <v>260</v>
      </c>
      <c r="B904" t="s">
        <v>16</v>
      </c>
      <c r="C904" t="s">
        <v>99</v>
      </c>
      <c r="D904" t="s">
        <v>105</v>
      </c>
      <c r="E904">
        <v>505927</v>
      </c>
    </row>
    <row r="905" spans="1:5" x14ac:dyDescent="0.25">
      <c r="A905" t="s">
        <v>261</v>
      </c>
      <c r="B905" t="s">
        <v>16</v>
      </c>
      <c r="C905" t="s">
        <v>99</v>
      </c>
      <c r="D905" t="s">
        <v>102</v>
      </c>
      <c r="E905">
        <v>505927</v>
      </c>
    </row>
    <row r="906" spans="1:5" x14ac:dyDescent="0.25">
      <c r="A906" t="s">
        <v>260</v>
      </c>
      <c r="B906" t="s">
        <v>16</v>
      </c>
      <c r="C906" t="s">
        <v>99</v>
      </c>
      <c r="D906" t="s">
        <v>105</v>
      </c>
      <c r="E906">
        <v>505927</v>
      </c>
    </row>
    <row r="907" spans="1:5" x14ac:dyDescent="0.25">
      <c r="A907" t="s">
        <v>264</v>
      </c>
      <c r="B907" t="s">
        <v>16</v>
      </c>
      <c r="C907" t="s">
        <v>99</v>
      </c>
      <c r="D907" t="s">
        <v>105</v>
      </c>
      <c r="E907">
        <v>505927</v>
      </c>
    </row>
    <row r="908" spans="1:5" x14ac:dyDescent="0.25">
      <c r="A908" t="s">
        <v>264</v>
      </c>
      <c r="B908" t="s">
        <v>16</v>
      </c>
      <c r="C908" t="s">
        <v>99</v>
      </c>
      <c r="D908" t="s">
        <v>102</v>
      </c>
      <c r="E908">
        <v>505927</v>
      </c>
    </row>
    <row r="909" spans="1:5" x14ac:dyDescent="0.25">
      <c r="A909" t="s">
        <v>261</v>
      </c>
      <c r="B909" t="s">
        <v>16</v>
      </c>
      <c r="C909" t="s">
        <v>99</v>
      </c>
      <c r="D909" t="s">
        <v>105</v>
      </c>
      <c r="E909">
        <v>505927</v>
      </c>
    </row>
    <row r="910" spans="1:5" x14ac:dyDescent="0.25">
      <c r="A910" t="s">
        <v>261</v>
      </c>
      <c r="B910" t="s">
        <v>16</v>
      </c>
      <c r="C910" t="s">
        <v>99</v>
      </c>
      <c r="D910" t="s">
        <v>105</v>
      </c>
      <c r="E910">
        <v>505927</v>
      </c>
    </row>
    <row r="911" spans="1:5" x14ac:dyDescent="0.25">
      <c r="A911" t="s">
        <v>261</v>
      </c>
      <c r="B911" t="s">
        <v>16</v>
      </c>
      <c r="C911" t="s">
        <v>99</v>
      </c>
      <c r="D911" t="s">
        <v>102</v>
      </c>
      <c r="E911">
        <v>505927</v>
      </c>
    </row>
    <row r="912" spans="1:5" x14ac:dyDescent="0.25">
      <c r="A912" t="s">
        <v>264</v>
      </c>
      <c r="B912" t="s">
        <v>16</v>
      </c>
      <c r="C912" t="s">
        <v>99</v>
      </c>
      <c r="D912" t="s">
        <v>102</v>
      </c>
      <c r="E912">
        <v>505927</v>
      </c>
    </row>
    <row r="913" spans="1:5" x14ac:dyDescent="0.25">
      <c r="A913" t="s">
        <v>260</v>
      </c>
      <c r="B913" t="s">
        <v>16</v>
      </c>
      <c r="C913" t="s">
        <v>99</v>
      </c>
      <c r="D913" t="s">
        <v>105</v>
      </c>
      <c r="E913">
        <v>505927</v>
      </c>
    </row>
    <row r="914" spans="1:5" x14ac:dyDescent="0.25">
      <c r="A914" t="s">
        <v>260</v>
      </c>
      <c r="B914" t="s">
        <v>16</v>
      </c>
      <c r="C914" t="s">
        <v>99</v>
      </c>
      <c r="D914" t="s">
        <v>105</v>
      </c>
      <c r="E914">
        <v>505927</v>
      </c>
    </row>
    <row r="915" spans="1:5" x14ac:dyDescent="0.25">
      <c r="A915" t="s">
        <v>260</v>
      </c>
      <c r="B915" t="s">
        <v>16</v>
      </c>
      <c r="C915" t="s">
        <v>99</v>
      </c>
      <c r="D915" t="s">
        <v>102</v>
      </c>
      <c r="E915">
        <v>505927</v>
      </c>
    </row>
    <row r="916" spans="1:5" x14ac:dyDescent="0.25">
      <c r="A916" t="s">
        <v>260</v>
      </c>
      <c r="B916" t="s">
        <v>16</v>
      </c>
      <c r="C916" t="s">
        <v>99</v>
      </c>
      <c r="D916" t="s">
        <v>102</v>
      </c>
      <c r="E916">
        <v>505927</v>
      </c>
    </row>
    <row r="917" spans="1:5" x14ac:dyDescent="0.25">
      <c r="A917" t="s">
        <v>261</v>
      </c>
      <c r="B917" t="s">
        <v>16</v>
      </c>
      <c r="C917" t="s">
        <v>99</v>
      </c>
      <c r="D917" t="s">
        <v>105</v>
      </c>
      <c r="E917">
        <v>505927</v>
      </c>
    </row>
    <row r="918" spans="1:5" x14ac:dyDescent="0.25">
      <c r="A918" t="s">
        <v>264</v>
      </c>
      <c r="B918" t="s">
        <v>16</v>
      </c>
      <c r="C918" t="s">
        <v>99</v>
      </c>
      <c r="D918" t="s">
        <v>105</v>
      </c>
      <c r="E918">
        <v>505927</v>
      </c>
    </row>
    <row r="919" spans="1:5" x14ac:dyDescent="0.25">
      <c r="A919" t="s">
        <v>260</v>
      </c>
      <c r="B919" t="s">
        <v>16</v>
      </c>
      <c r="C919" t="s">
        <v>99</v>
      </c>
      <c r="D919" t="s">
        <v>102</v>
      </c>
      <c r="E919">
        <v>505927</v>
      </c>
    </row>
    <row r="920" spans="1:5" x14ac:dyDescent="0.25">
      <c r="A920" t="s">
        <v>260</v>
      </c>
      <c r="B920" t="s">
        <v>16</v>
      </c>
      <c r="C920" t="s">
        <v>99</v>
      </c>
      <c r="D920" t="s">
        <v>105</v>
      </c>
      <c r="E920">
        <v>505927</v>
      </c>
    </row>
    <row r="921" spans="1:5" x14ac:dyDescent="0.25">
      <c r="A921" t="s">
        <v>261</v>
      </c>
      <c r="B921" t="s">
        <v>16</v>
      </c>
      <c r="C921" t="s">
        <v>99</v>
      </c>
      <c r="D921" t="s">
        <v>105</v>
      </c>
      <c r="E921">
        <v>505927</v>
      </c>
    </row>
    <row r="922" spans="1:5" x14ac:dyDescent="0.25">
      <c r="A922" t="s">
        <v>261</v>
      </c>
      <c r="B922" t="s">
        <v>16</v>
      </c>
      <c r="C922" t="s">
        <v>99</v>
      </c>
      <c r="D922" t="s">
        <v>105</v>
      </c>
      <c r="E922">
        <v>505927</v>
      </c>
    </row>
    <row r="923" spans="1:5" x14ac:dyDescent="0.25">
      <c r="A923" t="s">
        <v>260</v>
      </c>
      <c r="B923" t="s">
        <v>16</v>
      </c>
      <c r="C923" t="s">
        <v>99</v>
      </c>
      <c r="D923" t="s">
        <v>105</v>
      </c>
      <c r="E923">
        <v>505927</v>
      </c>
    </row>
    <row r="924" spans="1:5" x14ac:dyDescent="0.25">
      <c r="A924" t="s">
        <v>260</v>
      </c>
      <c r="B924" t="s">
        <v>16</v>
      </c>
      <c r="C924" t="s">
        <v>99</v>
      </c>
      <c r="D924" t="s">
        <v>102</v>
      </c>
      <c r="E924">
        <v>505927</v>
      </c>
    </row>
    <row r="925" spans="1:5" x14ac:dyDescent="0.25">
      <c r="A925" t="s">
        <v>261</v>
      </c>
      <c r="B925" t="s">
        <v>16</v>
      </c>
      <c r="C925" t="s">
        <v>99</v>
      </c>
      <c r="D925" t="s">
        <v>102</v>
      </c>
      <c r="E925">
        <v>505927</v>
      </c>
    </row>
    <row r="926" spans="1:5" x14ac:dyDescent="0.25">
      <c r="A926" t="s">
        <v>261</v>
      </c>
      <c r="B926" t="s">
        <v>16</v>
      </c>
      <c r="C926" t="s">
        <v>99</v>
      </c>
      <c r="D926" t="s">
        <v>102</v>
      </c>
      <c r="E926">
        <v>505927</v>
      </c>
    </row>
    <row r="927" spans="1:5" x14ac:dyDescent="0.25">
      <c r="A927" t="s">
        <v>265</v>
      </c>
      <c r="B927" t="s">
        <v>16</v>
      </c>
      <c r="C927" t="s">
        <v>99</v>
      </c>
      <c r="D927" t="s">
        <v>104</v>
      </c>
      <c r="E927">
        <v>505927</v>
      </c>
    </row>
    <row r="928" spans="1:5" x14ac:dyDescent="0.25">
      <c r="A928" t="s">
        <v>261</v>
      </c>
      <c r="B928" t="s">
        <v>16</v>
      </c>
      <c r="C928" t="s">
        <v>99</v>
      </c>
      <c r="D928" t="s">
        <v>102</v>
      </c>
      <c r="E928">
        <v>505927</v>
      </c>
    </row>
    <row r="929" spans="1:5" x14ac:dyDescent="0.25">
      <c r="A929" t="s">
        <v>260</v>
      </c>
      <c r="B929" t="s">
        <v>16</v>
      </c>
      <c r="C929" t="s">
        <v>99</v>
      </c>
      <c r="D929" t="s">
        <v>105</v>
      </c>
      <c r="E929">
        <v>505927</v>
      </c>
    </row>
    <row r="930" spans="1:5" x14ac:dyDescent="0.25">
      <c r="A930" t="s">
        <v>260</v>
      </c>
      <c r="B930" t="s">
        <v>16</v>
      </c>
      <c r="C930" t="s">
        <v>99</v>
      </c>
      <c r="D930" t="s">
        <v>105</v>
      </c>
      <c r="E930">
        <v>505927</v>
      </c>
    </row>
    <row r="931" spans="1:5" x14ac:dyDescent="0.25">
      <c r="A931" t="s">
        <v>263</v>
      </c>
      <c r="B931" t="s">
        <v>16</v>
      </c>
      <c r="C931" t="s">
        <v>99</v>
      </c>
      <c r="D931" t="s">
        <v>102</v>
      </c>
      <c r="E931">
        <v>505927</v>
      </c>
    </row>
    <row r="932" spans="1:5" x14ac:dyDescent="0.25">
      <c r="A932" t="s">
        <v>260</v>
      </c>
      <c r="B932" t="s">
        <v>16</v>
      </c>
      <c r="C932" t="s">
        <v>99</v>
      </c>
      <c r="D932" t="s">
        <v>105</v>
      </c>
      <c r="E932">
        <v>505927</v>
      </c>
    </row>
    <row r="933" spans="1:5" x14ac:dyDescent="0.25">
      <c r="A933" t="s">
        <v>261</v>
      </c>
      <c r="B933" t="s">
        <v>16</v>
      </c>
      <c r="C933" t="s">
        <v>99</v>
      </c>
      <c r="D933" t="s">
        <v>102</v>
      </c>
      <c r="E933">
        <v>505927</v>
      </c>
    </row>
    <row r="934" spans="1:5" x14ac:dyDescent="0.25">
      <c r="A934" t="s">
        <v>261</v>
      </c>
      <c r="B934" t="s">
        <v>16</v>
      </c>
      <c r="C934" t="s">
        <v>99</v>
      </c>
      <c r="D934" t="s">
        <v>105</v>
      </c>
      <c r="E934">
        <v>505927</v>
      </c>
    </row>
    <row r="935" spans="1:5" x14ac:dyDescent="0.25">
      <c r="A935" t="s">
        <v>260</v>
      </c>
      <c r="B935" t="s">
        <v>16</v>
      </c>
      <c r="C935" t="s">
        <v>99</v>
      </c>
      <c r="D935" t="s">
        <v>102</v>
      </c>
      <c r="E935">
        <v>505927</v>
      </c>
    </row>
    <row r="936" spans="1:5" x14ac:dyDescent="0.25">
      <c r="A936" t="s">
        <v>261</v>
      </c>
      <c r="B936" t="s">
        <v>16</v>
      </c>
      <c r="C936" t="s">
        <v>99</v>
      </c>
      <c r="D936" t="s">
        <v>105</v>
      </c>
      <c r="E936">
        <v>505927</v>
      </c>
    </row>
    <row r="937" spans="1:5" x14ac:dyDescent="0.25">
      <c r="A937" t="s">
        <v>260</v>
      </c>
      <c r="B937" t="s">
        <v>16</v>
      </c>
      <c r="C937" t="s">
        <v>99</v>
      </c>
      <c r="D937" t="s">
        <v>102</v>
      </c>
      <c r="E937">
        <v>505927</v>
      </c>
    </row>
    <row r="938" spans="1:5" x14ac:dyDescent="0.25">
      <c r="A938" t="s">
        <v>260</v>
      </c>
      <c r="B938" t="s">
        <v>16</v>
      </c>
      <c r="C938" t="s">
        <v>99</v>
      </c>
      <c r="D938" t="s">
        <v>102</v>
      </c>
      <c r="E938">
        <v>505927</v>
      </c>
    </row>
    <row r="939" spans="1:5" x14ac:dyDescent="0.25">
      <c r="A939" t="s">
        <v>261</v>
      </c>
      <c r="B939" t="s">
        <v>16</v>
      </c>
      <c r="C939" t="s">
        <v>99</v>
      </c>
      <c r="D939" t="s">
        <v>106</v>
      </c>
      <c r="E939">
        <v>505927</v>
      </c>
    </row>
    <row r="940" spans="1:5" x14ac:dyDescent="0.25">
      <c r="A940" t="s">
        <v>261</v>
      </c>
      <c r="B940" t="s">
        <v>16</v>
      </c>
      <c r="C940" t="s">
        <v>99</v>
      </c>
      <c r="D940" t="s">
        <v>106</v>
      </c>
      <c r="E940">
        <v>505927</v>
      </c>
    </row>
    <row r="941" spans="1:5" x14ac:dyDescent="0.25">
      <c r="A941" t="s">
        <v>265</v>
      </c>
      <c r="B941" t="s">
        <v>16</v>
      </c>
      <c r="C941" t="s">
        <v>99</v>
      </c>
      <c r="D941" t="s">
        <v>102</v>
      </c>
      <c r="E941">
        <v>505927</v>
      </c>
    </row>
    <row r="942" spans="1:5" x14ac:dyDescent="0.25">
      <c r="A942" t="s">
        <v>261</v>
      </c>
      <c r="B942" t="s">
        <v>16</v>
      </c>
      <c r="C942" t="s">
        <v>99</v>
      </c>
      <c r="D942" t="s">
        <v>102</v>
      </c>
      <c r="E942">
        <v>505927</v>
      </c>
    </row>
    <row r="943" spans="1:5" x14ac:dyDescent="0.25">
      <c r="A943" t="s">
        <v>261</v>
      </c>
      <c r="B943" t="s">
        <v>16</v>
      </c>
      <c r="C943" t="s">
        <v>99</v>
      </c>
      <c r="D943" t="s">
        <v>105</v>
      </c>
      <c r="E943">
        <v>505927</v>
      </c>
    </row>
    <row r="944" spans="1:5" x14ac:dyDescent="0.25">
      <c r="A944" t="s">
        <v>261</v>
      </c>
      <c r="B944" t="s">
        <v>16</v>
      </c>
      <c r="C944" t="s">
        <v>99</v>
      </c>
      <c r="D944" t="s">
        <v>102</v>
      </c>
      <c r="E944">
        <v>505927</v>
      </c>
    </row>
    <row r="945" spans="1:5" x14ac:dyDescent="0.25">
      <c r="A945" t="s">
        <v>260</v>
      </c>
      <c r="B945" t="s">
        <v>16</v>
      </c>
      <c r="C945" t="s">
        <v>99</v>
      </c>
      <c r="D945" t="s">
        <v>105</v>
      </c>
      <c r="E945">
        <v>505927</v>
      </c>
    </row>
    <row r="946" spans="1:5" x14ac:dyDescent="0.25">
      <c r="A946" t="s">
        <v>264</v>
      </c>
      <c r="B946" t="s">
        <v>16</v>
      </c>
      <c r="C946" t="s">
        <v>99</v>
      </c>
      <c r="D946" t="s">
        <v>106</v>
      </c>
      <c r="E946">
        <v>505927</v>
      </c>
    </row>
    <row r="947" spans="1:5" x14ac:dyDescent="0.25">
      <c r="A947" t="s">
        <v>261</v>
      </c>
      <c r="B947" t="s">
        <v>16</v>
      </c>
      <c r="C947" t="s">
        <v>99</v>
      </c>
      <c r="D947" t="s">
        <v>105</v>
      </c>
      <c r="E947">
        <v>505927</v>
      </c>
    </row>
    <row r="948" spans="1:5" x14ac:dyDescent="0.25">
      <c r="A948" t="s">
        <v>261</v>
      </c>
      <c r="B948" t="s">
        <v>16</v>
      </c>
      <c r="C948" t="s">
        <v>99</v>
      </c>
      <c r="D948" t="s">
        <v>105</v>
      </c>
      <c r="E948">
        <v>505927</v>
      </c>
    </row>
    <row r="949" spans="1:5" x14ac:dyDescent="0.25">
      <c r="A949" t="s">
        <v>261</v>
      </c>
      <c r="B949" t="s">
        <v>16</v>
      </c>
      <c r="C949" t="s">
        <v>99</v>
      </c>
      <c r="D949" t="s">
        <v>105</v>
      </c>
      <c r="E949">
        <v>505927</v>
      </c>
    </row>
    <row r="950" spans="1:5" x14ac:dyDescent="0.25">
      <c r="A950" t="s">
        <v>264</v>
      </c>
      <c r="B950" t="s">
        <v>16</v>
      </c>
      <c r="C950" t="s">
        <v>99</v>
      </c>
      <c r="D950" t="s">
        <v>107</v>
      </c>
      <c r="E950">
        <v>505927</v>
      </c>
    </row>
    <row r="951" spans="1:5" x14ac:dyDescent="0.25">
      <c r="A951" t="s">
        <v>263</v>
      </c>
      <c r="B951" t="s">
        <v>16</v>
      </c>
      <c r="C951" t="s">
        <v>99</v>
      </c>
      <c r="D951" t="s">
        <v>102</v>
      </c>
      <c r="E951">
        <v>505927</v>
      </c>
    </row>
    <row r="952" spans="1:5" x14ac:dyDescent="0.25">
      <c r="A952" t="s">
        <v>260</v>
      </c>
      <c r="B952" t="s">
        <v>16</v>
      </c>
      <c r="C952" t="s">
        <v>99</v>
      </c>
      <c r="D952" t="s">
        <v>105</v>
      </c>
      <c r="E952">
        <v>505927</v>
      </c>
    </row>
    <row r="953" spans="1:5" x14ac:dyDescent="0.25">
      <c r="A953" t="s">
        <v>261</v>
      </c>
      <c r="B953" t="s">
        <v>16</v>
      </c>
      <c r="C953" t="s">
        <v>99</v>
      </c>
      <c r="D953" t="s">
        <v>102</v>
      </c>
      <c r="E953">
        <v>505927</v>
      </c>
    </row>
    <row r="954" spans="1:5" x14ac:dyDescent="0.25">
      <c r="A954" t="s">
        <v>261</v>
      </c>
      <c r="B954" t="s">
        <v>16</v>
      </c>
      <c r="C954" t="s">
        <v>99</v>
      </c>
      <c r="D954" t="s">
        <v>102</v>
      </c>
      <c r="E954">
        <v>505927</v>
      </c>
    </row>
    <row r="955" spans="1:5" x14ac:dyDescent="0.25">
      <c r="A955" t="s">
        <v>260</v>
      </c>
      <c r="B955" t="s">
        <v>16</v>
      </c>
      <c r="C955" t="s">
        <v>99</v>
      </c>
      <c r="D955" t="s">
        <v>102</v>
      </c>
      <c r="E955">
        <v>505927</v>
      </c>
    </row>
    <row r="956" spans="1:5" x14ac:dyDescent="0.25">
      <c r="A956" t="s">
        <v>261</v>
      </c>
      <c r="B956" t="s">
        <v>16</v>
      </c>
      <c r="C956" t="s">
        <v>99</v>
      </c>
      <c r="D956" t="s">
        <v>105</v>
      </c>
      <c r="E956">
        <v>505927</v>
      </c>
    </row>
    <row r="957" spans="1:5" x14ac:dyDescent="0.25">
      <c r="A957" t="s">
        <v>261</v>
      </c>
      <c r="B957" t="s">
        <v>16</v>
      </c>
      <c r="C957" t="s">
        <v>99</v>
      </c>
      <c r="D957" t="s">
        <v>102</v>
      </c>
      <c r="E957">
        <v>505927</v>
      </c>
    </row>
    <row r="958" spans="1:5" x14ac:dyDescent="0.25">
      <c r="A958" t="s">
        <v>261</v>
      </c>
      <c r="B958" t="s">
        <v>16</v>
      </c>
      <c r="C958" t="s">
        <v>99</v>
      </c>
      <c r="D958" t="s">
        <v>105</v>
      </c>
      <c r="E958">
        <v>505927</v>
      </c>
    </row>
    <row r="959" spans="1:5" x14ac:dyDescent="0.25">
      <c r="A959" t="s">
        <v>261</v>
      </c>
      <c r="B959" t="s">
        <v>16</v>
      </c>
      <c r="C959" t="s">
        <v>99</v>
      </c>
      <c r="D959" t="s">
        <v>102</v>
      </c>
      <c r="E959">
        <v>505927</v>
      </c>
    </row>
    <row r="960" spans="1:5" x14ac:dyDescent="0.25">
      <c r="A960" t="s">
        <v>261</v>
      </c>
      <c r="B960" t="s">
        <v>16</v>
      </c>
      <c r="C960" t="s">
        <v>99</v>
      </c>
      <c r="D960" t="s">
        <v>102</v>
      </c>
      <c r="E960">
        <v>505927</v>
      </c>
    </row>
    <row r="961" spans="1:5" x14ac:dyDescent="0.25">
      <c r="A961" t="s">
        <v>263</v>
      </c>
      <c r="B961" t="s">
        <v>16</v>
      </c>
      <c r="C961" t="s">
        <v>99</v>
      </c>
      <c r="D961" t="s">
        <v>107</v>
      </c>
      <c r="E961">
        <v>505927</v>
      </c>
    </row>
    <row r="962" spans="1:5" x14ac:dyDescent="0.25">
      <c r="A962" t="s">
        <v>263</v>
      </c>
      <c r="B962" t="s">
        <v>16</v>
      </c>
      <c r="C962" t="s">
        <v>99</v>
      </c>
      <c r="D962" t="s">
        <v>105</v>
      </c>
      <c r="E962">
        <v>505927</v>
      </c>
    </row>
    <row r="963" spans="1:5" x14ac:dyDescent="0.25">
      <c r="A963" t="s">
        <v>261</v>
      </c>
      <c r="B963" t="s">
        <v>16</v>
      </c>
      <c r="C963" t="s">
        <v>99</v>
      </c>
      <c r="D963" t="s">
        <v>105</v>
      </c>
      <c r="E963">
        <v>505927</v>
      </c>
    </row>
    <row r="964" spans="1:5" x14ac:dyDescent="0.25">
      <c r="A964" t="s">
        <v>261</v>
      </c>
      <c r="B964" t="s">
        <v>16</v>
      </c>
      <c r="C964" t="s">
        <v>99</v>
      </c>
      <c r="D964" t="s">
        <v>102</v>
      </c>
      <c r="E964">
        <v>505927</v>
      </c>
    </row>
    <row r="965" spans="1:5" x14ac:dyDescent="0.25">
      <c r="A965" t="s">
        <v>261</v>
      </c>
      <c r="B965" t="s">
        <v>16</v>
      </c>
      <c r="C965" t="s">
        <v>99</v>
      </c>
      <c r="D965" t="s">
        <v>102</v>
      </c>
      <c r="E965">
        <v>505927</v>
      </c>
    </row>
    <row r="966" spans="1:5" x14ac:dyDescent="0.25">
      <c r="A966" t="s">
        <v>261</v>
      </c>
      <c r="B966" t="s">
        <v>16</v>
      </c>
      <c r="C966" t="s">
        <v>99</v>
      </c>
      <c r="D966" t="s">
        <v>102</v>
      </c>
      <c r="E966">
        <v>505927</v>
      </c>
    </row>
    <row r="967" spans="1:5" x14ac:dyDescent="0.25">
      <c r="A967" t="s">
        <v>261</v>
      </c>
      <c r="B967" t="s">
        <v>16</v>
      </c>
      <c r="C967" t="s">
        <v>99</v>
      </c>
      <c r="D967" t="s">
        <v>102</v>
      </c>
      <c r="E967">
        <v>505927</v>
      </c>
    </row>
    <row r="968" spans="1:5" x14ac:dyDescent="0.25">
      <c r="A968" t="s">
        <v>263</v>
      </c>
      <c r="B968" t="s">
        <v>16</v>
      </c>
      <c r="C968" t="s">
        <v>99</v>
      </c>
      <c r="D968" t="s">
        <v>102</v>
      </c>
      <c r="E968">
        <v>505927</v>
      </c>
    </row>
    <row r="969" spans="1:5" x14ac:dyDescent="0.25">
      <c r="A969" t="s">
        <v>261</v>
      </c>
      <c r="B969" t="s">
        <v>16</v>
      </c>
      <c r="C969" t="s">
        <v>99</v>
      </c>
      <c r="D969" t="s">
        <v>102</v>
      </c>
      <c r="E969">
        <v>505927</v>
      </c>
    </row>
    <row r="970" spans="1:5" x14ac:dyDescent="0.25">
      <c r="A970" t="s">
        <v>263</v>
      </c>
      <c r="B970" t="s">
        <v>16</v>
      </c>
      <c r="C970" t="s">
        <v>99</v>
      </c>
      <c r="D970" t="s">
        <v>105</v>
      </c>
      <c r="E970">
        <v>505927</v>
      </c>
    </row>
    <row r="971" spans="1:5" x14ac:dyDescent="0.25">
      <c r="A971" t="s">
        <v>261</v>
      </c>
      <c r="B971" t="s">
        <v>16</v>
      </c>
      <c r="C971" t="s">
        <v>99</v>
      </c>
      <c r="D971" t="s">
        <v>105</v>
      </c>
      <c r="E971">
        <v>505927</v>
      </c>
    </row>
    <row r="972" spans="1:5" x14ac:dyDescent="0.25">
      <c r="A972" t="s">
        <v>261</v>
      </c>
      <c r="B972" t="s">
        <v>16</v>
      </c>
      <c r="C972" t="s">
        <v>99</v>
      </c>
      <c r="D972" t="s">
        <v>101</v>
      </c>
      <c r="E972">
        <v>505927</v>
      </c>
    </row>
    <row r="973" spans="1:5" x14ac:dyDescent="0.25">
      <c r="A973" t="s">
        <v>261</v>
      </c>
      <c r="B973" t="s">
        <v>16</v>
      </c>
      <c r="C973" t="s">
        <v>99</v>
      </c>
      <c r="D973" t="s">
        <v>102</v>
      </c>
      <c r="E973">
        <v>505927</v>
      </c>
    </row>
    <row r="974" spans="1:5" x14ac:dyDescent="0.25">
      <c r="A974" t="s">
        <v>260</v>
      </c>
      <c r="B974" t="s">
        <v>16</v>
      </c>
      <c r="C974" t="s">
        <v>99</v>
      </c>
      <c r="D974" t="s">
        <v>105</v>
      </c>
      <c r="E974">
        <v>505927</v>
      </c>
    </row>
    <row r="975" spans="1:5" x14ac:dyDescent="0.25">
      <c r="A975" t="s">
        <v>264</v>
      </c>
      <c r="B975" t="s">
        <v>16</v>
      </c>
      <c r="C975" t="s">
        <v>99</v>
      </c>
      <c r="D975" t="s">
        <v>102</v>
      </c>
      <c r="E975">
        <v>505927</v>
      </c>
    </row>
    <row r="976" spans="1:5" x14ac:dyDescent="0.25">
      <c r="A976" t="s">
        <v>261</v>
      </c>
      <c r="B976" t="s">
        <v>16</v>
      </c>
      <c r="C976" t="s">
        <v>99</v>
      </c>
      <c r="D976" t="s">
        <v>105</v>
      </c>
      <c r="E976">
        <v>505927</v>
      </c>
    </row>
    <row r="977" spans="1:5" x14ac:dyDescent="0.25">
      <c r="A977" t="s">
        <v>261</v>
      </c>
      <c r="B977" t="s">
        <v>16</v>
      </c>
      <c r="C977" t="s">
        <v>99</v>
      </c>
      <c r="D977" t="s">
        <v>104</v>
      </c>
      <c r="E977">
        <v>505927</v>
      </c>
    </row>
    <row r="978" spans="1:5" x14ac:dyDescent="0.25">
      <c r="A978" t="s">
        <v>261</v>
      </c>
      <c r="B978" t="s">
        <v>16</v>
      </c>
      <c r="C978" t="s">
        <v>99</v>
      </c>
      <c r="D978" t="s">
        <v>105</v>
      </c>
      <c r="E978">
        <v>505927</v>
      </c>
    </row>
    <row r="979" spans="1:5" x14ac:dyDescent="0.25">
      <c r="A979" t="s">
        <v>261</v>
      </c>
      <c r="B979" t="s">
        <v>16</v>
      </c>
      <c r="C979" t="s">
        <v>99</v>
      </c>
      <c r="D979" t="s">
        <v>102</v>
      </c>
      <c r="E979">
        <v>505927</v>
      </c>
    </row>
    <row r="980" spans="1:5" x14ac:dyDescent="0.25">
      <c r="A980" t="s">
        <v>261</v>
      </c>
      <c r="B980" t="s">
        <v>16</v>
      </c>
      <c r="C980" t="s">
        <v>99</v>
      </c>
      <c r="D980" t="s">
        <v>105</v>
      </c>
      <c r="E980">
        <v>505927</v>
      </c>
    </row>
    <row r="981" spans="1:5" x14ac:dyDescent="0.25">
      <c r="A981" t="s">
        <v>261</v>
      </c>
      <c r="B981" t="s">
        <v>16</v>
      </c>
      <c r="C981" t="s">
        <v>99</v>
      </c>
      <c r="D981" t="s">
        <v>105</v>
      </c>
      <c r="E981">
        <v>505927</v>
      </c>
    </row>
    <row r="982" spans="1:5" x14ac:dyDescent="0.25">
      <c r="A982" t="s">
        <v>261</v>
      </c>
      <c r="B982" t="s">
        <v>16</v>
      </c>
      <c r="C982" t="s">
        <v>99</v>
      </c>
      <c r="D982" t="s">
        <v>105</v>
      </c>
      <c r="E982">
        <v>505927</v>
      </c>
    </row>
    <row r="983" spans="1:5" x14ac:dyDescent="0.25">
      <c r="A983" t="s">
        <v>261</v>
      </c>
      <c r="B983" t="s">
        <v>16</v>
      </c>
      <c r="C983" t="s">
        <v>99</v>
      </c>
      <c r="D983" t="s">
        <v>102</v>
      </c>
      <c r="E983">
        <v>505927</v>
      </c>
    </row>
    <row r="984" spans="1:5" x14ac:dyDescent="0.25">
      <c r="A984" t="s">
        <v>261</v>
      </c>
      <c r="B984" t="s">
        <v>16</v>
      </c>
      <c r="C984" t="s">
        <v>99</v>
      </c>
      <c r="D984" t="s">
        <v>103</v>
      </c>
      <c r="E984">
        <v>505927</v>
      </c>
    </row>
    <row r="985" spans="1:5" x14ac:dyDescent="0.25">
      <c r="A985" t="s">
        <v>261</v>
      </c>
      <c r="B985" t="s">
        <v>16</v>
      </c>
      <c r="C985" t="s">
        <v>99</v>
      </c>
      <c r="D985" t="s">
        <v>105</v>
      </c>
      <c r="E985">
        <v>505927</v>
      </c>
    </row>
    <row r="986" spans="1:5" x14ac:dyDescent="0.25">
      <c r="A986" t="s">
        <v>261</v>
      </c>
      <c r="B986" t="s">
        <v>16</v>
      </c>
      <c r="C986" t="s">
        <v>99</v>
      </c>
      <c r="D986" t="s">
        <v>103</v>
      </c>
      <c r="E986">
        <v>505927</v>
      </c>
    </row>
    <row r="987" spans="1:5" x14ac:dyDescent="0.25">
      <c r="A987" t="s">
        <v>261</v>
      </c>
      <c r="B987" t="s">
        <v>16</v>
      </c>
      <c r="C987" t="s">
        <v>99</v>
      </c>
      <c r="D987" t="s">
        <v>106</v>
      </c>
      <c r="E987">
        <v>505927</v>
      </c>
    </row>
    <row r="988" spans="1:5" x14ac:dyDescent="0.25">
      <c r="A988" t="s">
        <v>261</v>
      </c>
      <c r="B988" t="s">
        <v>16</v>
      </c>
      <c r="C988" t="s">
        <v>99</v>
      </c>
      <c r="D988" t="s">
        <v>104</v>
      </c>
      <c r="E988">
        <v>505927</v>
      </c>
    </row>
    <row r="989" spans="1:5" x14ac:dyDescent="0.25">
      <c r="A989" t="s">
        <v>261</v>
      </c>
      <c r="B989" t="s">
        <v>16</v>
      </c>
      <c r="C989" t="s">
        <v>99</v>
      </c>
      <c r="D989" t="s">
        <v>102</v>
      </c>
      <c r="E989">
        <v>505927</v>
      </c>
    </row>
    <row r="990" spans="1:5" x14ac:dyDescent="0.25">
      <c r="A990" t="s">
        <v>261</v>
      </c>
      <c r="B990" t="s">
        <v>16</v>
      </c>
      <c r="C990" t="s">
        <v>99</v>
      </c>
      <c r="D990" t="s">
        <v>105</v>
      </c>
      <c r="E990">
        <v>505927</v>
      </c>
    </row>
    <row r="991" spans="1:5" x14ac:dyDescent="0.25">
      <c r="A991" t="s">
        <v>261</v>
      </c>
      <c r="B991" t="s">
        <v>16</v>
      </c>
      <c r="C991" t="s">
        <v>99</v>
      </c>
      <c r="D991" t="s">
        <v>107</v>
      </c>
      <c r="E991">
        <v>505927</v>
      </c>
    </row>
    <row r="992" spans="1:5" x14ac:dyDescent="0.25">
      <c r="A992" t="s">
        <v>261</v>
      </c>
      <c r="B992" t="s">
        <v>16</v>
      </c>
      <c r="C992" t="s">
        <v>99</v>
      </c>
      <c r="D992" t="s">
        <v>102</v>
      </c>
      <c r="E992">
        <v>505927</v>
      </c>
    </row>
    <row r="993" spans="1:5" x14ac:dyDescent="0.25">
      <c r="A993" t="s">
        <v>261</v>
      </c>
      <c r="B993" t="s">
        <v>16</v>
      </c>
      <c r="C993" t="s">
        <v>99</v>
      </c>
      <c r="D993" t="s">
        <v>102</v>
      </c>
      <c r="E993">
        <v>505927</v>
      </c>
    </row>
    <row r="994" spans="1:5" x14ac:dyDescent="0.25">
      <c r="A994" t="s">
        <v>261</v>
      </c>
      <c r="B994" t="s">
        <v>16</v>
      </c>
      <c r="C994" t="s">
        <v>99</v>
      </c>
      <c r="D994" t="s">
        <v>105</v>
      </c>
      <c r="E994">
        <v>505927</v>
      </c>
    </row>
    <row r="995" spans="1:5" x14ac:dyDescent="0.25">
      <c r="A995" t="s">
        <v>261</v>
      </c>
      <c r="B995" t="s">
        <v>16</v>
      </c>
      <c r="C995" t="s">
        <v>99</v>
      </c>
      <c r="D995" t="s">
        <v>102</v>
      </c>
      <c r="E995">
        <v>505927</v>
      </c>
    </row>
    <row r="996" spans="1:5" x14ac:dyDescent="0.25">
      <c r="A996" t="s">
        <v>264</v>
      </c>
      <c r="B996" t="s">
        <v>16</v>
      </c>
      <c r="C996" t="s">
        <v>99</v>
      </c>
      <c r="D996" t="s">
        <v>105</v>
      </c>
      <c r="E996">
        <v>505927</v>
      </c>
    </row>
    <row r="997" spans="1:5" x14ac:dyDescent="0.25">
      <c r="A997" t="s">
        <v>261</v>
      </c>
      <c r="B997" t="s">
        <v>16</v>
      </c>
      <c r="C997" t="s">
        <v>99</v>
      </c>
      <c r="D997" t="s">
        <v>102</v>
      </c>
      <c r="E997">
        <v>505927</v>
      </c>
    </row>
    <row r="998" spans="1:5" x14ac:dyDescent="0.25">
      <c r="A998" t="s">
        <v>261</v>
      </c>
      <c r="B998" t="s">
        <v>16</v>
      </c>
      <c r="C998" t="s">
        <v>99</v>
      </c>
      <c r="D998" t="s">
        <v>101</v>
      </c>
      <c r="E998">
        <v>505927</v>
      </c>
    </row>
    <row r="999" spans="1:5" x14ac:dyDescent="0.25">
      <c r="A999" t="s">
        <v>264</v>
      </c>
      <c r="B999" t="s">
        <v>16</v>
      </c>
      <c r="C999" t="s">
        <v>99</v>
      </c>
      <c r="D999" t="s">
        <v>102</v>
      </c>
      <c r="E999">
        <v>505927</v>
      </c>
    </row>
    <row r="1000" spans="1:5" x14ac:dyDescent="0.25">
      <c r="A1000" t="s">
        <v>261</v>
      </c>
      <c r="B1000" t="s">
        <v>16</v>
      </c>
      <c r="C1000" t="s">
        <v>99</v>
      </c>
      <c r="D1000" t="s">
        <v>102</v>
      </c>
      <c r="E1000">
        <v>505927</v>
      </c>
    </row>
    <row r="1001" spans="1:5" x14ac:dyDescent="0.25">
      <c r="A1001" t="s">
        <v>261</v>
      </c>
      <c r="B1001" t="s">
        <v>16</v>
      </c>
      <c r="C1001" t="s">
        <v>99</v>
      </c>
      <c r="D1001" t="s">
        <v>105</v>
      </c>
      <c r="E1001">
        <v>505927</v>
      </c>
    </row>
    <row r="1002" spans="1:5" x14ac:dyDescent="0.25">
      <c r="A1002" t="s">
        <v>265</v>
      </c>
      <c r="B1002" t="s">
        <v>16</v>
      </c>
      <c r="C1002" t="s">
        <v>99</v>
      </c>
      <c r="D1002" t="s">
        <v>105</v>
      </c>
      <c r="E1002">
        <v>505927</v>
      </c>
    </row>
    <row r="1003" spans="1:5" x14ac:dyDescent="0.25">
      <c r="A1003" t="s">
        <v>265</v>
      </c>
      <c r="B1003" t="s">
        <v>16</v>
      </c>
      <c r="C1003" t="s">
        <v>99</v>
      </c>
      <c r="D1003" t="s">
        <v>102</v>
      </c>
      <c r="E1003">
        <v>505927</v>
      </c>
    </row>
    <row r="1004" spans="1:5" x14ac:dyDescent="0.25">
      <c r="A1004" t="s">
        <v>263</v>
      </c>
      <c r="B1004" t="s">
        <v>16</v>
      </c>
      <c r="C1004" t="s">
        <v>99</v>
      </c>
      <c r="D1004" t="s">
        <v>100</v>
      </c>
      <c r="E1004">
        <v>505927</v>
      </c>
    </row>
    <row r="1005" spans="1:5" x14ac:dyDescent="0.25">
      <c r="A1005" t="s">
        <v>261</v>
      </c>
      <c r="B1005" t="s">
        <v>16</v>
      </c>
      <c r="C1005" t="s">
        <v>99</v>
      </c>
      <c r="D1005" t="s">
        <v>102</v>
      </c>
      <c r="E1005">
        <v>505927</v>
      </c>
    </row>
    <row r="1006" spans="1:5" x14ac:dyDescent="0.25">
      <c r="A1006" t="s">
        <v>261</v>
      </c>
      <c r="B1006" t="s">
        <v>16</v>
      </c>
      <c r="C1006" t="s">
        <v>99</v>
      </c>
      <c r="D1006" t="s">
        <v>102</v>
      </c>
      <c r="E1006">
        <v>505927</v>
      </c>
    </row>
    <row r="1007" spans="1:5" x14ac:dyDescent="0.25">
      <c r="A1007" t="s">
        <v>264</v>
      </c>
      <c r="B1007" t="s">
        <v>16</v>
      </c>
      <c r="C1007" t="s">
        <v>99</v>
      </c>
      <c r="D1007" t="s">
        <v>102</v>
      </c>
      <c r="E1007">
        <v>505927</v>
      </c>
    </row>
    <row r="1008" spans="1:5" x14ac:dyDescent="0.25">
      <c r="A1008" t="s">
        <v>261</v>
      </c>
      <c r="B1008" t="s">
        <v>16</v>
      </c>
      <c r="C1008" t="s">
        <v>99</v>
      </c>
      <c r="D1008" t="s">
        <v>102</v>
      </c>
      <c r="E1008">
        <v>505927</v>
      </c>
    </row>
    <row r="1009" spans="1:5" x14ac:dyDescent="0.25">
      <c r="A1009" t="s">
        <v>264</v>
      </c>
      <c r="B1009" t="s">
        <v>16</v>
      </c>
      <c r="C1009" t="s">
        <v>99</v>
      </c>
      <c r="D1009" t="s">
        <v>105</v>
      </c>
      <c r="E1009">
        <v>505927</v>
      </c>
    </row>
    <row r="1010" spans="1:5" x14ac:dyDescent="0.25">
      <c r="A1010" t="s">
        <v>261</v>
      </c>
      <c r="B1010" t="s">
        <v>16</v>
      </c>
      <c r="C1010" t="s">
        <v>99</v>
      </c>
      <c r="D1010" t="s">
        <v>102</v>
      </c>
      <c r="E1010">
        <v>505927</v>
      </c>
    </row>
    <row r="1011" spans="1:5" x14ac:dyDescent="0.25">
      <c r="A1011" t="s">
        <v>261</v>
      </c>
      <c r="B1011" t="s">
        <v>16</v>
      </c>
      <c r="C1011" t="s">
        <v>99</v>
      </c>
      <c r="D1011" t="s">
        <v>105</v>
      </c>
      <c r="E1011">
        <v>505927</v>
      </c>
    </row>
    <row r="1012" spans="1:5" x14ac:dyDescent="0.25">
      <c r="A1012" t="s">
        <v>261</v>
      </c>
      <c r="B1012" t="s">
        <v>16</v>
      </c>
      <c r="C1012" t="s">
        <v>99</v>
      </c>
      <c r="D1012" t="s">
        <v>102</v>
      </c>
      <c r="E1012">
        <v>505927</v>
      </c>
    </row>
    <row r="1013" spans="1:5" x14ac:dyDescent="0.25">
      <c r="A1013" t="s">
        <v>261</v>
      </c>
      <c r="B1013" t="s">
        <v>16</v>
      </c>
      <c r="C1013" t="s">
        <v>99</v>
      </c>
      <c r="D1013" t="s">
        <v>102</v>
      </c>
      <c r="E1013">
        <v>505927</v>
      </c>
    </row>
    <row r="1014" spans="1:5" x14ac:dyDescent="0.25">
      <c r="A1014" t="s">
        <v>261</v>
      </c>
      <c r="B1014" t="s">
        <v>16</v>
      </c>
      <c r="C1014" t="s">
        <v>99</v>
      </c>
      <c r="D1014" t="s">
        <v>102</v>
      </c>
      <c r="E1014">
        <v>505927</v>
      </c>
    </row>
    <row r="1015" spans="1:5" x14ac:dyDescent="0.25">
      <c r="A1015" t="s">
        <v>261</v>
      </c>
      <c r="B1015" t="s">
        <v>16</v>
      </c>
      <c r="C1015" t="s">
        <v>99</v>
      </c>
      <c r="D1015" t="s">
        <v>104</v>
      </c>
      <c r="E1015">
        <v>505927</v>
      </c>
    </row>
    <row r="1016" spans="1:5" x14ac:dyDescent="0.25">
      <c r="A1016" t="s">
        <v>261</v>
      </c>
      <c r="B1016" t="s">
        <v>16</v>
      </c>
      <c r="C1016" t="s">
        <v>99</v>
      </c>
      <c r="D1016" t="s">
        <v>107</v>
      </c>
      <c r="E1016">
        <v>505927</v>
      </c>
    </row>
    <row r="1017" spans="1:5" x14ac:dyDescent="0.25">
      <c r="A1017" t="s">
        <v>261</v>
      </c>
      <c r="B1017" t="s">
        <v>16</v>
      </c>
      <c r="C1017" t="s">
        <v>99</v>
      </c>
      <c r="D1017" t="s">
        <v>105</v>
      </c>
      <c r="E1017">
        <v>505927</v>
      </c>
    </row>
    <row r="1018" spans="1:5" x14ac:dyDescent="0.25">
      <c r="A1018" t="s">
        <v>265</v>
      </c>
      <c r="B1018" t="s">
        <v>16</v>
      </c>
      <c r="C1018" t="s">
        <v>99</v>
      </c>
      <c r="D1018" t="s">
        <v>103</v>
      </c>
      <c r="E1018">
        <v>505927</v>
      </c>
    </row>
    <row r="1019" spans="1:5" x14ac:dyDescent="0.25">
      <c r="A1019" t="s">
        <v>263</v>
      </c>
      <c r="B1019" t="s">
        <v>16</v>
      </c>
      <c r="C1019" t="s">
        <v>99</v>
      </c>
      <c r="D1019" t="s">
        <v>102</v>
      </c>
      <c r="E1019">
        <v>505927</v>
      </c>
    </row>
    <row r="1020" spans="1:5" x14ac:dyDescent="0.25">
      <c r="A1020" t="s">
        <v>261</v>
      </c>
      <c r="B1020" t="s">
        <v>16</v>
      </c>
      <c r="C1020" t="s">
        <v>99</v>
      </c>
      <c r="D1020" t="s">
        <v>102</v>
      </c>
      <c r="E1020">
        <v>505927</v>
      </c>
    </row>
    <row r="1021" spans="1:5" x14ac:dyDescent="0.25">
      <c r="A1021" t="s">
        <v>265</v>
      </c>
      <c r="B1021" t="s">
        <v>16</v>
      </c>
      <c r="C1021" t="s">
        <v>99</v>
      </c>
      <c r="D1021" t="s">
        <v>105</v>
      </c>
      <c r="E1021">
        <v>505927</v>
      </c>
    </row>
    <row r="1022" spans="1:5" x14ac:dyDescent="0.25">
      <c r="A1022" t="s">
        <v>265</v>
      </c>
      <c r="B1022" t="s">
        <v>16</v>
      </c>
      <c r="C1022" t="s">
        <v>99</v>
      </c>
      <c r="D1022" t="s">
        <v>106</v>
      </c>
      <c r="E1022">
        <v>505927</v>
      </c>
    </row>
    <row r="1023" spans="1:5" x14ac:dyDescent="0.25">
      <c r="A1023" t="s">
        <v>261</v>
      </c>
      <c r="B1023" t="s">
        <v>16</v>
      </c>
      <c r="C1023" t="s">
        <v>99</v>
      </c>
      <c r="D1023" t="s">
        <v>100</v>
      </c>
      <c r="E1023">
        <v>505927</v>
      </c>
    </row>
    <row r="1024" spans="1:5" x14ac:dyDescent="0.25">
      <c r="A1024" t="s">
        <v>261</v>
      </c>
      <c r="B1024" t="s">
        <v>16</v>
      </c>
      <c r="C1024" t="s">
        <v>99</v>
      </c>
      <c r="D1024" t="s">
        <v>105</v>
      </c>
      <c r="E1024">
        <v>505927</v>
      </c>
    </row>
    <row r="1025" spans="1:5" x14ac:dyDescent="0.25">
      <c r="A1025" t="s">
        <v>263</v>
      </c>
      <c r="B1025" t="s">
        <v>16</v>
      </c>
      <c r="C1025" t="s">
        <v>99</v>
      </c>
      <c r="D1025" t="s">
        <v>102</v>
      </c>
      <c r="E1025">
        <v>505927</v>
      </c>
    </row>
    <row r="1026" spans="1:5" x14ac:dyDescent="0.25">
      <c r="A1026" t="s">
        <v>261</v>
      </c>
      <c r="B1026" t="s">
        <v>16</v>
      </c>
      <c r="C1026" t="s">
        <v>99</v>
      </c>
      <c r="D1026" t="s">
        <v>102</v>
      </c>
      <c r="E1026">
        <v>505927</v>
      </c>
    </row>
    <row r="1027" spans="1:5" x14ac:dyDescent="0.25">
      <c r="A1027" t="s">
        <v>265</v>
      </c>
      <c r="B1027" t="s">
        <v>16</v>
      </c>
      <c r="C1027" t="s">
        <v>99</v>
      </c>
      <c r="D1027" t="s">
        <v>102</v>
      </c>
      <c r="E1027">
        <v>505927</v>
      </c>
    </row>
    <row r="1028" spans="1:5" x14ac:dyDescent="0.25">
      <c r="A1028" t="s">
        <v>261</v>
      </c>
      <c r="B1028" t="s">
        <v>16</v>
      </c>
      <c r="C1028" t="s">
        <v>99</v>
      </c>
      <c r="D1028" t="s">
        <v>102</v>
      </c>
      <c r="E1028">
        <v>505927</v>
      </c>
    </row>
    <row r="1029" spans="1:5" x14ac:dyDescent="0.25">
      <c r="A1029" t="s">
        <v>264</v>
      </c>
      <c r="B1029" t="s">
        <v>16</v>
      </c>
      <c r="C1029" t="s">
        <v>99</v>
      </c>
      <c r="D1029" t="s">
        <v>105</v>
      </c>
      <c r="E1029">
        <v>505927</v>
      </c>
    </row>
    <row r="1030" spans="1:5" x14ac:dyDescent="0.25">
      <c r="A1030" t="s">
        <v>265</v>
      </c>
      <c r="B1030" t="s">
        <v>16</v>
      </c>
      <c r="C1030" t="s">
        <v>99</v>
      </c>
      <c r="D1030" t="s">
        <v>105</v>
      </c>
      <c r="E1030">
        <v>505927</v>
      </c>
    </row>
    <row r="1031" spans="1:5" x14ac:dyDescent="0.25">
      <c r="A1031" t="s">
        <v>261</v>
      </c>
      <c r="B1031" t="s">
        <v>16</v>
      </c>
      <c r="C1031" t="s">
        <v>99</v>
      </c>
      <c r="D1031" t="s">
        <v>106</v>
      </c>
      <c r="E1031">
        <v>505927</v>
      </c>
    </row>
    <row r="1032" spans="1:5" x14ac:dyDescent="0.25">
      <c r="A1032" t="s">
        <v>265</v>
      </c>
      <c r="B1032" t="s">
        <v>16</v>
      </c>
      <c r="C1032" t="s">
        <v>99</v>
      </c>
      <c r="D1032" t="s">
        <v>102</v>
      </c>
      <c r="E1032">
        <v>505927</v>
      </c>
    </row>
    <row r="1033" spans="1:5" x14ac:dyDescent="0.25">
      <c r="A1033" t="s">
        <v>261</v>
      </c>
      <c r="B1033" t="s">
        <v>16</v>
      </c>
      <c r="C1033" t="s">
        <v>99</v>
      </c>
      <c r="D1033" t="s">
        <v>102</v>
      </c>
      <c r="E1033">
        <v>505927</v>
      </c>
    </row>
    <row r="1034" spans="1:5" x14ac:dyDescent="0.25">
      <c r="A1034" t="s">
        <v>264</v>
      </c>
      <c r="B1034" t="s">
        <v>16</v>
      </c>
      <c r="C1034" t="s">
        <v>99</v>
      </c>
      <c r="D1034" t="s">
        <v>105</v>
      </c>
      <c r="E1034">
        <v>505927</v>
      </c>
    </row>
    <row r="1035" spans="1:5" x14ac:dyDescent="0.25">
      <c r="A1035" t="s">
        <v>265</v>
      </c>
      <c r="B1035" t="s">
        <v>16</v>
      </c>
      <c r="C1035" t="s">
        <v>99</v>
      </c>
      <c r="D1035" t="s">
        <v>105</v>
      </c>
      <c r="E1035">
        <v>505927</v>
      </c>
    </row>
    <row r="1036" spans="1:5" x14ac:dyDescent="0.25">
      <c r="A1036" t="s">
        <v>261</v>
      </c>
      <c r="B1036" t="s">
        <v>16</v>
      </c>
      <c r="C1036" t="s">
        <v>99</v>
      </c>
      <c r="D1036" t="s">
        <v>106</v>
      </c>
      <c r="E1036">
        <v>505927</v>
      </c>
    </row>
    <row r="1037" spans="1:5" x14ac:dyDescent="0.25">
      <c r="A1037" t="s">
        <v>261</v>
      </c>
      <c r="B1037" t="s">
        <v>16</v>
      </c>
      <c r="C1037" t="s">
        <v>99</v>
      </c>
      <c r="D1037" t="s">
        <v>105</v>
      </c>
      <c r="E1037">
        <v>505927</v>
      </c>
    </row>
    <row r="1038" spans="1:5" x14ac:dyDescent="0.25">
      <c r="A1038" t="s">
        <v>265</v>
      </c>
      <c r="B1038" t="s">
        <v>16</v>
      </c>
      <c r="C1038" t="s">
        <v>99</v>
      </c>
      <c r="D1038" t="s">
        <v>105</v>
      </c>
      <c r="E1038">
        <v>505927</v>
      </c>
    </row>
    <row r="1039" spans="1:5" x14ac:dyDescent="0.25">
      <c r="A1039" t="s">
        <v>261</v>
      </c>
      <c r="B1039" t="s">
        <v>16</v>
      </c>
      <c r="C1039" t="s">
        <v>99</v>
      </c>
      <c r="D1039" t="s">
        <v>102</v>
      </c>
      <c r="E1039">
        <v>505927</v>
      </c>
    </row>
    <row r="1040" spans="1:5" x14ac:dyDescent="0.25">
      <c r="A1040" t="s">
        <v>265</v>
      </c>
      <c r="B1040" t="s">
        <v>16</v>
      </c>
      <c r="C1040" t="s">
        <v>99</v>
      </c>
      <c r="D1040" t="s">
        <v>102</v>
      </c>
      <c r="E1040">
        <v>505927</v>
      </c>
    </row>
    <row r="1041" spans="1:5" x14ac:dyDescent="0.25">
      <c r="A1041" t="s">
        <v>264</v>
      </c>
      <c r="B1041" t="s">
        <v>16</v>
      </c>
      <c r="C1041" t="s">
        <v>99</v>
      </c>
      <c r="D1041" t="s">
        <v>102</v>
      </c>
      <c r="E1041">
        <v>505927</v>
      </c>
    </row>
    <row r="1042" spans="1:5" x14ac:dyDescent="0.25">
      <c r="A1042" t="s">
        <v>264</v>
      </c>
      <c r="B1042" t="s">
        <v>16</v>
      </c>
      <c r="C1042" t="s">
        <v>99</v>
      </c>
      <c r="D1042" t="s">
        <v>105</v>
      </c>
      <c r="E1042">
        <v>505927</v>
      </c>
    </row>
    <row r="1043" spans="1:5" x14ac:dyDescent="0.25">
      <c r="A1043" t="s">
        <v>261</v>
      </c>
      <c r="B1043" t="s">
        <v>16</v>
      </c>
      <c r="C1043" t="s">
        <v>99</v>
      </c>
      <c r="D1043" t="s">
        <v>105</v>
      </c>
      <c r="E1043">
        <v>505927</v>
      </c>
    </row>
    <row r="1044" spans="1:5" x14ac:dyDescent="0.25">
      <c r="A1044" t="s">
        <v>265</v>
      </c>
      <c r="B1044" t="s">
        <v>16</v>
      </c>
      <c r="C1044" t="s">
        <v>99</v>
      </c>
      <c r="D1044" t="s">
        <v>105</v>
      </c>
      <c r="E1044">
        <v>505927</v>
      </c>
    </row>
    <row r="1045" spans="1:5" x14ac:dyDescent="0.25">
      <c r="A1045" t="s">
        <v>263</v>
      </c>
      <c r="B1045" t="s">
        <v>16</v>
      </c>
      <c r="C1045" t="s">
        <v>99</v>
      </c>
      <c r="D1045" t="s">
        <v>105</v>
      </c>
      <c r="E1045">
        <v>505927</v>
      </c>
    </row>
    <row r="1046" spans="1:5" x14ac:dyDescent="0.25">
      <c r="A1046" t="s">
        <v>265</v>
      </c>
      <c r="B1046" t="s">
        <v>16</v>
      </c>
      <c r="C1046" t="s">
        <v>99</v>
      </c>
      <c r="D1046" t="s">
        <v>105</v>
      </c>
      <c r="E1046">
        <v>505927</v>
      </c>
    </row>
    <row r="1047" spans="1:5" x14ac:dyDescent="0.25">
      <c r="A1047" t="s">
        <v>264</v>
      </c>
      <c r="B1047" t="s">
        <v>16</v>
      </c>
      <c r="C1047" t="s">
        <v>99</v>
      </c>
      <c r="D1047" t="s">
        <v>102</v>
      </c>
      <c r="E1047">
        <v>505927</v>
      </c>
    </row>
    <row r="1048" spans="1:5" x14ac:dyDescent="0.25">
      <c r="A1048" t="s">
        <v>265</v>
      </c>
      <c r="B1048" t="s">
        <v>16</v>
      </c>
      <c r="C1048" t="s">
        <v>99</v>
      </c>
      <c r="D1048" t="s">
        <v>105</v>
      </c>
      <c r="E1048">
        <v>505927</v>
      </c>
    </row>
    <row r="1049" spans="1:5" x14ac:dyDescent="0.25">
      <c r="A1049" t="s">
        <v>265</v>
      </c>
      <c r="B1049" t="s">
        <v>16</v>
      </c>
      <c r="C1049" t="s">
        <v>99</v>
      </c>
      <c r="D1049" t="s">
        <v>105</v>
      </c>
      <c r="E1049">
        <v>505927</v>
      </c>
    </row>
    <row r="1050" spans="1:5" x14ac:dyDescent="0.25">
      <c r="A1050" t="s">
        <v>265</v>
      </c>
      <c r="B1050" t="s">
        <v>16</v>
      </c>
      <c r="C1050" t="s">
        <v>99</v>
      </c>
      <c r="D1050" t="s">
        <v>105</v>
      </c>
      <c r="E1050">
        <v>505927</v>
      </c>
    </row>
    <row r="1051" spans="1:5" x14ac:dyDescent="0.25">
      <c r="A1051" t="s">
        <v>264</v>
      </c>
      <c r="B1051" t="s">
        <v>16</v>
      </c>
      <c r="C1051" t="s">
        <v>99</v>
      </c>
      <c r="D1051" t="s">
        <v>102</v>
      </c>
      <c r="E1051">
        <v>505927</v>
      </c>
    </row>
    <row r="1052" spans="1:5" x14ac:dyDescent="0.25">
      <c r="A1052" t="s">
        <v>261</v>
      </c>
      <c r="B1052" t="s">
        <v>16</v>
      </c>
      <c r="C1052" t="s">
        <v>99</v>
      </c>
      <c r="D1052" t="s">
        <v>102</v>
      </c>
      <c r="E1052">
        <v>505927</v>
      </c>
    </row>
    <row r="1053" spans="1:5" x14ac:dyDescent="0.25">
      <c r="A1053" t="s">
        <v>264</v>
      </c>
      <c r="B1053" t="s">
        <v>16</v>
      </c>
      <c r="C1053" t="s">
        <v>99</v>
      </c>
      <c r="D1053" t="s">
        <v>105</v>
      </c>
      <c r="E1053">
        <v>505927</v>
      </c>
    </row>
    <row r="1054" spans="1:5" x14ac:dyDescent="0.25">
      <c r="A1054" t="s">
        <v>261</v>
      </c>
      <c r="B1054" t="s">
        <v>16</v>
      </c>
      <c r="C1054" t="s">
        <v>99</v>
      </c>
      <c r="D1054" t="s">
        <v>102</v>
      </c>
      <c r="E1054">
        <v>505927</v>
      </c>
    </row>
    <row r="1055" spans="1:5" x14ac:dyDescent="0.25">
      <c r="A1055" t="s">
        <v>261</v>
      </c>
      <c r="B1055" t="s">
        <v>16</v>
      </c>
      <c r="C1055" t="s">
        <v>99</v>
      </c>
      <c r="D1055" t="s">
        <v>102</v>
      </c>
      <c r="E1055">
        <v>505927</v>
      </c>
    </row>
    <row r="1056" spans="1:5" x14ac:dyDescent="0.25">
      <c r="A1056" t="s">
        <v>265</v>
      </c>
      <c r="B1056" t="s">
        <v>16</v>
      </c>
      <c r="C1056" t="s">
        <v>99</v>
      </c>
      <c r="D1056" t="s">
        <v>102</v>
      </c>
      <c r="E1056">
        <v>505927</v>
      </c>
    </row>
    <row r="1057" spans="1:5" x14ac:dyDescent="0.25">
      <c r="A1057" t="s">
        <v>263</v>
      </c>
      <c r="B1057" t="s">
        <v>16</v>
      </c>
      <c r="C1057" t="s">
        <v>99</v>
      </c>
      <c r="D1057" t="s">
        <v>102</v>
      </c>
      <c r="E1057">
        <v>505927</v>
      </c>
    </row>
    <row r="1058" spans="1:5" x14ac:dyDescent="0.25">
      <c r="A1058" t="s">
        <v>265</v>
      </c>
      <c r="B1058" t="s">
        <v>16</v>
      </c>
      <c r="C1058" t="s">
        <v>99</v>
      </c>
      <c r="D1058" t="s">
        <v>105</v>
      </c>
      <c r="E1058">
        <v>505927</v>
      </c>
    </row>
    <row r="1059" spans="1:5" x14ac:dyDescent="0.25">
      <c r="A1059" t="s">
        <v>264</v>
      </c>
      <c r="B1059" t="s">
        <v>16</v>
      </c>
      <c r="C1059" t="s">
        <v>99</v>
      </c>
      <c r="D1059" t="s">
        <v>105</v>
      </c>
      <c r="E1059">
        <v>505927</v>
      </c>
    </row>
    <row r="1060" spans="1:5" x14ac:dyDescent="0.25">
      <c r="A1060" t="s">
        <v>265</v>
      </c>
      <c r="B1060" t="s">
        <v>16</v>
      </c>
      <c r="C1060" t="s">
        <v>99</v>
      </c>
      <c r="D1060" t="s">
        <v>102</v>
      </c>
      <c r="E1060">
        <v>505927</v>
      </c>
    </row>
    <row r="1061" spans="1:5" x14ac:dyDescent="0.25">
      <c r="A1061" t="s">
        <v>264</v>
      </c>
      <c r="B1061" t="s">
        <v>16</v>
      </c>
      <c r="C1061" t="s">
        <v>99</v>
      </c>
      <c r="D1061" t="s">
        <v>105</v>
      </c>
      <c r="E1061">
        <v>505927</v>
      </c>
    </row>
    <row r="1062" spans="1:5" x14ac:dyDescent="0.25">
      <c r="A1062" t="s">
        <v>265</v>
      </c>
      <c r="B1062" t="s">
        <v>16</v>
      </c>
      <c r="C1062" t="s">
        <v>99</v>
      </c>
      <c r="D1062" t="s">
        <v>102</v>
      </c>
      <c r="E1062">
        <v>505927</v>
      </c>
    </row>
    <row r="1063" spans="1:5" x14ac:dyDescent="0.25">
      <c r="A1063" t="s">
        <v>265</v>
      </c>
      <c r="B1063" t="s">
        <v>16</v>
      </c>
      <c r="C1063" t="s">
        <v>99</v>
      </c>
      <c r="D1063" t="s">
        <v>102</v>
      </c>
      <c r="E1063">
        <v>505927</v>
      </c>
    </row>
    <row r="1064" spans="1:5" x14ac:dyDescent="0.25">
      <c r="A1064" t="s">
        <v>265</v>
      </c>
      <c r="B1064" t="s">
        <v>16</v>
      </c>
      <c r="C1064" t="s">
        <v>99</v>
      </c>
      <c r="D1064" t="s">
        <v>102</v>
      </c>
      <c r="E1064">
        <v>505927</v>
      </c>
    </row>
    <row r="1065" spans="1:5" x14ac:dyDescent="0.25">
      <c r="A1065" t="s">
        <v>265</v>
      </c>
      <c r="B1065" t="s">
        <v>16</v>
      </c>
      <c r="C1065" t="s">
        <v>99</v>
      </c>
      <c r="D1065" t="s">
        <v>107</v>
      </c>
      <c r="E1065">
        <v>505927</v>
      </c>
    </row>
    <row r="1066" spans="1:5" x14ac:dyDescent="0.25">
      <c r="A1066" t="s">
        <v>265</v>
      </c>
      <c r="B1066" t="s">
        <v>16</v>
      </c>
      <c r="C1066" t="s">
        <v>99</v>
      </c>
      <c r="D1066" t="s">
        <v>102</v>
      </c>
      <c r="E1066">
        <v>505927</v>
      </c>
    </row>
    <row r="1067" spans="1:5" x14ac:dyDescent="0.25">
      <c r="A1067" t="s">
        <v>261</v>
      </c>
      <c r="B1067" t="s">
        <v>16</v>
      </c>
      <c r="C1067" t="s">
        <v>99</v>
      </c>
      <c r="D1067" t="s">
        <v>102</v>
      </c>
      <c r="E1067">
        <v>505927</v>
      </c>
    </row>
    <row r="1068" spans="1:5" x14ac:dyDescent="0.25">
      <c r="A1068" t="s">
        <v>264</v>
      </c>
      <c r="B1068" t="s">
        <v>16</v>
      </c>
      <c r="C1068" t="s">
        <v>99</v>
      </c>
      <c r="D1068" t="s">
        <v>105</v>
      </c>
      <c r="E1068">
        <v>505927</v>
      </c>
    </row>
    <row r="1069" spans="1:5" x14ac:dyDescent="0.25">
      <c r="A1069" t="s">
        <v>265</v>
      </c>
      <c r="B1069" t="s">
        <v>16</v>
      </c>
      <c r="C1069" t="s">
        <v>99</v>
      </c>
      <c r="D1069" t="s">
        <v>102</v>
      </c>
      <c r="E1069">
        <v>505927</v>
      </c>
    </row>
    <row r="1070" spans="1:5" x14ac:dyDescent="0.25">
      <c r="A1070" t="s">
        <v>265</v>
      </c>
      <c r="B1070" t="s">
        <v>16</v>
      </c>
      <c r="C1070" t="s">
        <v>99</v>
      </c>
      <c r="D1070" t="s">
        <v>105</v>
      </c>
      <c r="E1070">
        <v>505927</v>
      </c>
    </row>
    <row r="1071" spans="1:5" x14ac:dyDescent="0.25">
      <c r="A1071" t="s">
        <v>265</v>
      </c>
      <c r="B1071" t="s">
        <v>16</v>
      </c>
      <c r="C1071" t="s">
        <v>99</v>
      </c>
      <c r="D1071" t="s">
        <v>102</v>
      </c>
      <c r="E1071">
        <v>505927</v>
      </c>
    </row>
    <row r="1072" spans="1:5" x14ac:dyDescent="0.25">
      <c r="A1072" t="s">
        <v>265</v>
      </c>
      <c r="B1072" t="s">
        <v>16</v>
      </c>
      <c r="C1072" t="s">
        <v>99</v>
      </c>
      <c r="D1072" t="s">
        <v>105</v>
      </c>
      <c r="E1072">
        <v>505927</v>
      </c>
    </row>
    <row r="1073" spans="1:5" x14ac:dyDescent="0.25">
      <c r="A1073" t="s">
        <v>265</v>
      </c>
      <c r="B1073" t="s">
        <v>16</v>
      </c>
      <c r="C1073" t="s">
        <v>99</v>
      </c>
      <c r="D1073" t="s">
        <v>102</v>
      </c>
      <c r="E1073">
        <v>505927</v>
      </c>
    </row>
    <row r="1074" spans="1:5" x14ac:dyDescent="0.25">
      <c r="A1074" t="s">
        <v>265</v>
      </c>
      <c r="B1074" t="s">
        <v>16</v>
      </c>
      <c r="C1074" t="s">
        <v>99</v>
      </c>
      <c r="D1074" t="s">
        <v>105</v>
      </c>
      <c r="E1074">
        <v>505927</v>
      </c>
    </row>
    <row r="1075" spans="1:5" x14ac:dyDescent="0.25">
      <c r="A1075" t="s">
        <v>265</v>
      </c>
      <c r="B1075" t="s">
        <v>16</v>
      </c>
      <c r="C1075" t="s">
        <v>99</v>
      </c>
      <c r="D1075" t="s">
        <v>105</v>
      </c>
      <c r="E1075">
        <v>505927</v>
      </c>
    </row>
    <row r="1076" spans="1:5" x14ac:dyDescent="0.25">
      <c r="A1076" t="s">
        <v>265</v>
      </c>
      <c r="B1076" t="s">
        <v>16</v>
      </c>
      <c r="C1076" t="s">
        <v>99</v>
      </c>
      <c r="D1076" t="s">
        <v>102</v>
      </c>
      <c r="E1076">
        <v>505927</v>
      </c>
    </row>
    <row r="1077" spans="1:5" x14ac:dyDescent="0.25">
      <c r="A1077" t="s">
        <v>265</v>
      </c>
      <c r="B1077" t="s">
        <v>16</v>
      </c>
      <c r="C1077" t="s">
        <v>99</v>
      </c>
      <c r="D1077" t="s">
        <v>105</v>
      </c>
      <c r="E1077">
        <v>505927</v>
      </c>
    </row>
    <row r="1078" spans="1:5" x14ac:dyDescent="0.25">
      <c r="A1078" t="s">
        <v>265</v>
      </c>
      <c r="B1078" t="s">
        <v>16</v>
      </c>
      <c r="C1078" t="s">
        <v>99</v>
      </c>
      <c r="D1078" t="s">
        <v>107</v>
      </c>
      <c r="E1078">
        <v>505927</v>
      </c>
    </row>
    <row r="1079" spans="1:5" x14ac:dyDescent="0.25">
      <c r="A1079" t="s">
        <v>265</v>
      </c>
      <c r="B1079" t="s">
        <v>16</v>
      </c>
      <c r="C1079" t="s">
        <v>99</v>
      </c>
      <c r="D1079" t="s">
        <v>102</v>
      </c>
      <c r="E1079">
        <v>505927</v>
      </c>
    </row>
    <row r="1080" spans="1:5" x14ac:dyDescent="0.25">
      <c r="A1080" t="s">
        <v>265</v>
      </c>
      <c r="B1080" t="s">
        <v>16</v>
      </c>
      <c r="C1080" t="s">
        <v>99</v>
      </c>
      <c r="D1080" t="s">
        <v>102</v>
      </c>
      <c r="E1080">
        <v>505927</v>
      </c>
    </row>
    <row r="1081" spans="1:5" x14ac:dyDescent="0.25">
      <c r="A1081" t="s">
        <v>265</v>
      </c>
      <c r="B1081" t="s">
        <v>16</v>
      </c>
      <c r="C1081" t="s">
        <v>99</v>
      </c>
      <c r="D1081" t="s">
        <v>105</v>
      </c>
      <c r="E1081">
        <v>505927</v>
      </c>
    </row>
    <row r="1082" spans="1:5" x14ac:dyDescent="0.25">
      <c r="A1082" t="s">
        <v>265</v>
      </c>
      <c r="B1082" t="s">
        <v>16</v>
      </c>
      <c r="C1082" t="s">
        <v>99</v>
      </c>
      <c r="D1082" t="s">
        <v>102</v>
      </c>
      <c r="E1082">
        <v>505927</v>
      </c>
    </row>
    <row r="1083" spans="1:5" x14ac:dyDescent="0.25">
      <c r="A1083" t="s">
        <v>265</v>
      </c>
      <c r="B1083" t="s">
        <v>16</v>
      </c>
      <c r="C1083" t="s">
        <v>99</v>
      </c>
      <c r="D1083" t="s">
        <v>105</v>
      </c>
      <c r="E1083">
        <v>505927</v>
      </c>
    </row>
    <row r="1084" spans="1:5" x14ac:dyDescent="0.25">
      <c r="A1084" t="s">
        <v>265</v>
      </c>
      <c r="B1084" t="s">
        <v>16</v>
      </c>
      <c r="C1084" t="s">
        <v>99</v>
      </c>
      <c r="D1084" t="s">
        <v>105</v>
      </c>
      <c r="E1084">
        <v>505927</v>
      </c>
    </row>
    <row r="1085" spans="1:5" x14ac:dyDescent="0.25">
      <c r="A1085" t="s">
        <v>265</v>
      </c>
      <c r="B1085" t="s">
        <v>16</v>
      </c>
      <c r="C1085" t="s">
        <v>99</v>
      </c>
      <c r="D1085" t="s">
        <v>102</v>
      </c>
      <c r="E1085">
        <v>505927</v>
      </c>
    </row>
    <row r="1086" spans="1:5" x14ac:dyDescent="0.25">
      <c r="A1086" t="s">
        <v>265</v>
      </c>
      <c r="B1086" t="s">
        <v>16</v>
      </c>
      <c r="C1086" t="s">
        <v>99</v>
      </c>
      <c r="D1086" t="s">
        <v>102</v>
      </c>
      <c r="E1086">
        <v>505927</v>
      </c>
    </row>
    <row r="1087" spans="1:5" x14ac:dyDescent="0.25">
      <c r="A1087" t="s">
        <v>265</v>
      </c>
      <c r="B1087" t="s">
        <v>16</v>
      </c>
      <c r="C1087" t="s">
        <v>99</v>
      </c>
      <c r="D1087" t="s">
        <v>102</v>
      </c>
      <c r="E1087">
        <v>505927</v>
      </c>
    </row>
    <row r="1088" spans="1:5" x14ac:dyDescent="0.25">
      <c r="A1088" t="s">
        <v>265</v>
      </c>
      <c r="B1088" t="s">
        <v>16</v>
      </c>
      <c r="C1088" t="s">
        <v>99</v>
      </c>
      <c r="D1088" t="s">
        <v>102</v>
      </c>
      <c r="E1088">
        <v>505927</v>
      </c>
    </row>
    <row r="1089" spans="1:5" x14ac:dyDescent="0.25">
      <c r="A1089" t="s">
        <v>265</v>
      </c>
      <c r="B1089" t="s">
        <v>16</v>
      </c>
      <c r="C1089" t="s">
        <v>99</v>
      </c>
      <c r="D1089" t="s">
        <v>105</v>
      </c>
      <c r="E1089">
        <v>505927</v>
      </c>
    </row>
    <row r="1090" spans="1:5" x14ac:dyDescent="0.25">
      <c r="A1090" t="s">
        <v>265</v>
      </c>
      <c r="B1090" t="s">
        <v>16</v>
      </c>
      <c r="C1090" t="s">
        <v>99</v>
      </c>
      <c r="D1090" t="s">
        <v>102</v>
      </c>
      <c r="E1090">
        <v>505927</v>
      </c>
    </row>
    <row r="1091" spans="1:5" x14ac:dyDescent="0.25">
      <c r="A1091" t="s">
        <v>265</v>
      </c>
      <c r="B1091" t="s">
        <v>16</v>
      </c>
      <c r="C1091" t="s">
        <v>99</v>
      </c>
      <c r="D1091" t="s">
        <v>102</v>
      </c>
      <c r="E1091">
        <v>505927</v>
      </c>
    </row>
    <row r="1092" spans="1:5" x14ac:dyDescent="0.25">
      <c r="A1092" t="s">
        <v>265</v>
      </c>
      <c r="B1092" t="s">
        <v>16</v>
      </c>
      <c r="C1092" t="s">
        <v>99</v>
      </c>
      <c r="D1092" t="s">
        <v>105</v>
      </c>
      <c r="E1092">
        <v>505927</v>
      </c>
    </row>
    <row r="1093" spans="1:5" x14ac:dyDescent="0.25">
      <c r="A1093" t="s">
        <v>265</v>
      </c>
      <c r="B1093" t="s">
        <v>16</v>
      </c>
      <c r="C1093" t="s">
        <v>99</v>
      </c>
      <c r="D1093" t="s">
        <v>102</v>
      </c>
      <c r="E1093">
        <v>505927</v>
      </c>
    </row>
    <row r="1094" spans="1:5" x14ac:dyDescent="0.25">
      <c r="A1094" t="s">
        <v>265</v>
      </c>
      <c r="B1094" t="s">
        <v>16</v>
      </c>
      <c r="C1094" t="s">
        <v>99</v>
      </c>
      <c r="D1094" t="s">
        <v>105</v>
      </c>
      <c r="E1094">
        <v>505927</v>
      </c>
    </row>
    <row r="1095" spans="1:5" x14ac:dyDescent="0.25">
      <c r="A1095" t="s">
        <v>265</v>
      </c>
      <c r="B1095" t="s">
        <v>16</v>
      </c>
      <c r="C1095" t="s">
        <v>99</v>
      </c>
      <c r="D1095" t="s">
        <v>102</v>
      </c>
      <c r="E1095">
        <v>505927</v>
      </c>
    </row>
    <row r="1096" spans="1:5" x14ac:dyDescent="0.25">
      <c r="A1096" t="s">
        <v>265</v>
      </c>
      <c r="B1096" t="s">
        <v>16</v>
      </c>
      <c r="C1096" t="s">
        <v>99</v>
      </c>
      <c r="D1096" t="s">
        <v>105</v>
      </c>
      <c r="E1096">
        <v>505927</v>
      </c>
    </row>
    <row r="1097" spans="1:5" x14ac:dyDescent="0.25">
      <c r="A1097" t="s">
        <v>265</v>
      </c>
      <c r="B1097" t="s">
        <v>16</v>
      </c>
      <c r="C1097" t="s">
        <v>99</v>
      </c>
      <c r="D1097" t="s">
        <v>105</v>
      </c>
      <c r="E1097">
        <v>505927</v>
      </c>
    </row>
    <row r="1098" spans="1:5" x14ac:dyDescent="0.25">
      <c r="A1098" t="s">
        <v>265</v>
      </c>
      <c r="B1098" t="s">
        <v>16</v>
      </c>
      <c r="C1098" t="s">
        <v>99</v>
      </c>
      <c r="D1098" t="s">
        <v>105</v>
      </c>
      <c r="E1098">
        <v>505927</v>
      </c>
    </row>
    <row r="1099" spans="1:5" x14ac:dyDescent="0.25">
      <c r="A1099" t="s">
        <v>265</v>
      </c>
      <c r="B1099" t="s">
        <v>16</v>
      </c>
      <c r="C1099" t="s">
        <v>99</v>
      </c>
      <c r="D1099" t="s">
        <v>102</v>
      </c>
      <c r="E1099">
        <v>505927</v>
      </c>
    </row>
    <row r="1100" spans="1:5" x14ac:dyDescent="0.25">
      <c r="A1100" t="s">
        <v>260</v>
      </c>
      <c r="B1100" t="s">
        <v>16</v>
      </c>
      <c r="C1100" t="s">
        <v>108</v>
      </c>
      <c r="D1100" t="s">
        <v>109</v>
      </c>
      <c r="E1100">
        <v>599069</v>
      </c>
    </row>
    <row r="1101" spans="1:5" x14ac:dyDescent="0.25">
      <c r="A1101" t="s">
        <v>260</v>
      </c>
      <c r="B1101" t="s">
        <v>16</v>
      </c>
      <c r="C1101" t="s">
        <v>123</v>
      </c>
      <c r="D1101" t="s">
        <v>124</v>
      </c>
      <c r="E1101">
        <v>599077</v>
      </c>
    </row>
    <row r="1102" spans="1:5" x14ac:dyDescent="0.25">
      <c r="A1102" t="s">
        <v>260</v>
      </c>
      <c r="B1102" t="s">
        <v>16</v>
      </c>
      <c r="C1102" t="s">
        <v>123</v>
      </c>
      <c r="D1102" t="s">
        <v>124</v>
      </c>
      <c r="E1102">
        <v>599077</v>
      </c>
    </row>
    <row r="1103" spans="1:5" x14ac:dyDescent="0.25">
      <c r="A1103" t="s">
        <v>260</v>
      </c>
      <c r="B1103" t="s">
        <v>16</v>
      </c>
      <c r="C1103" t="s">
        <v>123</v>
      </c>
      <c r="D1103" t="s">
        <v>124</v>
      </c>
      <c r="E1103">
        <v>599077</v>
      </c>
    </row>
    <row r="1104" spans="1:5" x14ac:dyDescent="0.25">
      <c r="A1104" t="s">
        <v>260</v>
      </c>
      <c r="B1104" t="s">
        <v>162</v>
      </c>
      <c r="C1104" t="s">
        <v>204</v>
      </c>
      <c r="D1104" t="s">
        <v>205</v>
      </c>
      <c r="E1104">
        <v>540684</v>
      </c>
    </row>
    <row r="1105" spans="1:5" x14ac:dyDescent="0.25">
      <c r="A1105" t="s">
        <v>260</v>
      </c>
      <c r="B1105" t="s">
        <v>162</v>
      </c>
      <c r="C1105" t="s">
        <v>204</v>
      </c>
      <c r="D1105" t="s">
        <v>205</v>
      </c>
      <c r="E1105">
        <v>540684</v>
      </c>
    </row>
    <row r="1106" spans="1:5" x14ac:dyDescent="0.25">
      <c r="A1106" t="s">
        <v>260</v>
      </c>
      <c r="B1106" t="s">
        <v>162</v>
      </c>
      <c r="C1106" t="s">
        <v>204</v>
      </c>
      <c r="D1106" t="s">
        <v>205</v>
      </c>
      <c r="E1106">
        <v>540684</v>
      </c>
    </row>
    <row r="1107" spans="1:5" x14ac:dyDescent="0.25">
      <c r="A1107" t="s">
        <v>260</v>
      </c>
      <c r="B1107" t="s">
        <v>162</v>
      </c>
      <c r="C1107" t="s">
        <v>204</v>
      </c>
      <c r="D1107" t="s">
        <v>205</v>
      </c>
      <c r="E1107">
        <v>540684</v>
      </c>
    </row>
    <row r="1108" spans="1:5" x14ac:dyDescent="0.25">
      <c r="A1108" t="s">
        <v>260</v>
      </c>
      <c r="B1108" t="s">
        <v>162</v>
      </c>
      <c r="C1108" t="s">
        <v>204</v>
      </c>
      <c r="D1108" t="s">
        <v>205</v>
      </c>
      <c r="E1108">
        <v>540684</v>
      </c>
    </row>
    <row r="1109" spans="1:5" x14ac:dyDescent="0.25">
      <c r="A1109" t="s">
        <v>264</v>
      </c>
      <c r="B1109" t="s">
        <v>162</v>
      </c>
      <c r="C1109" t="s">
        <v>204</v>
      </c>
      <c r="D1109" t="s">
        <v>205</v>
      </c>
      <c r="E1109">
        <v>540684</v>
      </c>
    </row>
    <row r="1110" spans="1:5" x14ac:dyDescent="0.25">
      <c r="A1110" t="s">
        <v>260</v>
      </c>
      <c r="B1110" t="s">
        <v>162</v>
      </c>
      <c r="C1110" t="s">
        <v>204</v>
      </c>
      <c r="D1110" t="s">
        <v>205</v>
      </c>
      <c r="E1110">
        <v>540684</v>
      </c>
    </row>
    <row r="1111" spans="1:5" x14ac:dyDescent="0.25">
      <c r="A1111" t="s">
        <v>260</v>
      </c>
      <c r="B1111" t="s">
        <v>162</v>
      </c>
      <c r="C1111" t="s">
        <v>204</v>
      </c>
      <c r="D1111" t="s">
        <v>206</v>
      </c>
      <c r="E1111">
        <v>540684</v>
      </c>
    </row>
    <row r="1112" spans="1:5" x14ac:dyDescent="0.25">
      <c r="A1112" t="s">
        <v>260</v>
      </c>
      <c r="B1112" t="s">
        <v>162</v>
      </c>
      <c r="C1112" t="s">
        <v>204</v>
      </c>
      <c r="D1112" t="s">
        <v>205</v>
      </c>
      <c r="E1112">
        <v>540684</v>
      </c>
    </row>
    <row r="1113" spans="1:5" x14ac:dyDescent="0.25">
      <c r="A1113" t="s">
        <v>261</v>
      </c>
      <c r="B1113" t="s">
        <v>162</v>
      </c>
      <c r="C1113" t="s">
        <v>204</v>
      </c>
      <c r="D1113" t="s">
        <v>205</v>
      </c>
      <c r="E1113">
        <v>540684</v>
      </c>
    </row>
    <row r="1114" spans="1:5" x14ac:dyDescent="0.25">
      <c r="A1114" t="s">
        <v>260</v>
      </c>
      <c r="B1114" t="s">
        <v>162</v>
      </c>
      <c r="C1114" t="s">
        <v>204</v>
      </c>
      <c r="D1114" t="s">
        <v>205</v>
      </c>
      <c r="E1114">
        <v>540684</v>
      </c>
    </row>
    <row r="1115" spans="1:5" x14ac:dyDescent="0.25">
      <c r="A1115" t="s">
        <v>260</v>
      </c>
      <c r="B1115" t="s">
        <v>162</v>
      </c>
      <c r="C1115" t="s">
        <v>204</v>
      </c>
      <c r="D1115" t="s">
        <v>205</v>
      </c>
      <c r="E1115">
        <v>540684</v>
      </c>
    </row>
    <row r="1116" spans="1:5" x14ac:dyDescent="0.25">
      <c r="A1116" t="s">
        <v>260</v>
      </c>
      <c r="B1116" t="s">
        <v>162</v>
      </c>
      <c r="C1116" t="s">
        <v>204</v>
      </c>
      <c r="D1116" t="s">
        <v>205</v>
      </c>
      <c r="E1116">
        <v>540684</v>
      </c>
    </row>
    <row r="1117" spans="1:5" x14ac:dyDescent="0.25">
      <c r="A1117" t="s">
        <v>260</v>
      </c>
      <c r="B1117" t="s">
        <v>162</v>
      </c>
      <c r="C1117" t="s">
        <v>204</v>
      </c>
      <c r="D1117" t="s">
        <v>205</v>
      </c>
      <c r="E1117">
        <v>540684</v>
      </c>
    </row>
    <row r="1118" spans="1:5" x14ac:dyDescent="0.25">
      <c r="A1118" t="s">
        <v>261</v>
      </c>
      <c r="B1118" t="s">
        <v>162</v>
      </c>
      <c r="C1118" t="s">
        <v>204</v>
      </c>
      <c r="D1118" t="s">
        <v>205</v>
      </c>
      <c r="E1118">
        <v>540684</v>
      </c>
    </row>
    <row r="1119" spans="1:5" x14ac:dyDescent="0.25">
      <c r="A1119" t="s">
        <v>264</v>
      </c>
      <c r="B1119" t="s">
        <v>162</v>
      </c>
      <c r="C1119" t="s">
        <v>204</v>
      </c>
      <c r="D1119" t="s">
        <v>205</v>
      </c>
      <c r="E1119">
        <v>540684</v>
      </c>
    </row>
    <row r="1120" spans="1:5" x14ac:dyDescent="0.25">
      <c r="A1120" t="s">
        <v>261</v>
      </c>
      <c r="B1120" t="s">
        <v>162</v>
      </c>
      <c r="C1120" t="s">
        <v>204</v>
      </c>
      <c r="D1120" t="s">
        <v>205</v>
      </c>
      <c r="E1120">
        <v>540684</v>
      </c>
    </row>
    <row r="1121" spans="1:5" x14ac:dyDescent="0.25">
      <c r="A1121" t="s">
        <v>264</v>
      </c>
      <c r="B1121" t="s">
        <v>162</v>
      </c>
      <c r="C1121" t="s">
        <v>204</v>
      </c>
      <c r="D1121" t="s">
        <v>205</v>
      </c>
      <c r="E1121">
        <v>540684</v>
      </c>
    </row>
    <row r="1122" spans="1:5" x14ac:dyDescent="0.25">
      <c r="A1122" t="s">
        <v>263</v>
      </c>
      <c r="B1122" t="s">
        <v>162</v>
      </c>
      <c r="C1122" t="s">
        <v>204</v>
      </c>
      <c r="D1122" t="s">
        <v>205</v>
      </c>
      <c r="E1122">
        <v>540684</v>
      </c>
    </row>
    <row r="1123" spans="1:5" x14ac:dyDescent="0.25">
      <c r="A1123" t="s">
        <v>265</v>
      </c>
      <c r="B1123" t="s">
        <v>162</v>
      </c>
      <c r="C1123" t="s">
        <v>204</v>
      </c>
      <c r="D1123" t="s">
        <v>205</v>
      </c>
      <c r="E1123">
        <v>540684</v>
      </c>
    </row>
    <row r="1124" spans="1:5" x14ac:dyDescent="0.25">
      <c r="A1124" t="s">
        <v>265</v>
      </c>
      <c r="B1124" t="s">
        <v>162</v>
      </c>
      <c r="C1124" t="s">
        <v>204</v>
      </c>
      <c r="D1124" t="s">
        <v>205</v>
      </c>
      <c r="E1124">
        <v>540684</v>
      </c>
    </row>
    <row r="1125" spans="1:5" x14ac:dyDescent="0.25">
      <c r="A1125" t="s">
        <v>265</v>
      </c>
      <c r="B1125" t="s">
        <v>162</v>
      </c>
      <c r="C1125" t="s">
        <v>204</v>
      </c>
      <c r="D1125" t="s">
        <v>205</v>
      </c>
      <c r="E1125">
        <v>540684</v>
      </c>
    </row>
    <row r="1126" spans="1:5" x14ac:dyDescent="0.25">
      <c r="A1126" t="s">
        <v>265</v>
      </c>
      <c r="B1126" t="s">
        <v>162</v>
      </c>
      <c r="C1126" t="s">
        <v>204</v>
      </c>
      <c r="D1126" t="s">
        <v>205</v>
      </c>
      <c r="E1126">
        <v>540684</v>
      </c>
    </row>
    <row r="1127" spans="1:5" x14ac:dyDescent="0.25">
      <c r="A1127" t="s">
        <v>265</v>
      </c>
      <c r="B1127" t="s">
        <v>162</v>
      </c>
      <c r="C1127" t="s">
        <v>204</v>
      </c>
      <c r="D1127" t="s">
        <v>205</v>
      </c>
      <c r="E1127">
        <v>540684</v>
      </c>
    </row>
    <row r="1128" spans="1:5" x14ac:dyDescent="0.25">
      <c r="A1128" t="s">
        <v>264</v>
      </c>
      <c r="B1128" t="s">
        <v>162</v>
      </c>
      <c r="C1128" t="s">
        <v>229</v>
      </c>
      <c r="D1128" t="s">
        <v>230</v>
      </c>
      <c r="E1128">
        <v>541346</v>
      </c>
    </row>
    <row r="1129" spans="1:5" x14ac:dyDescent="0.25">
      <c r="A1129" t="s">
        <v>264</v>
      </c>
      <c r="B1129" t="s">
        <v>162</v>
      </c>
      <c r="C1129" t="s">
        <v>229</v>
      </c>
      <c r="D1129" t="s">
        <v>230</v>
      </c>
      <c r="E1129">
        <v>541346</v>
      </c>
    </row>
    <row r="1130" spans="1:5" x14ac:dyDescent="0.25">
      <c r="A1130" t="s">
        <v>261</v>
      </c>
      <c r="B1130" t="s">
        <v>16</v>
      </c>
      <c r="C1130" t="s">
        <v>129</v>
      </c>
      <c r="D1130" t="s">
        <v>130</v>
      </c>
      <c r="E1130">
        <v>599832</v>
      </c>
    </row>
    <row r="1131" spans="1:5" x14ac:dyDescent="0.25">
      <c r="A1131" t="s">
        <v>261</v>
      </c>
      <c r="B1131" t="s">
        <v>16</v>
      </c>
      <c r="C1131" t="s">
        <v>129</v>
      </c>
      <c r="D1131" t="s">
        <v>130</v>
      </c>
      <c r="E1131">
        <v>599832</v>
      </c>
    </row>
    <row r="1132" spans="1:5" x14ac:dyDescent="0.25">
      <c r="A1132" t="s">
        <v>260</v>
      </c>
      <c r="B1132" t="s">
        <v>162</v>
      </c>
      <c r="C1132" t="s">
        <v>209</v>
      </c>
      <c r="D1132" t="s">
        <v>210</v>
      </c>
      <c r="E1132">
        <v>553484</v>
      </c>
    </row>
    <row r="1133" spans="1:5" x14ac:dyDescent="0.25">
      <c r="A1133" t="s">
        <v>260</v>
      </c>
      <c r="B1133" t="s">
        <v>162</v>
      </c>
      <c r="C1133" t="s">
        <v>209</v>
      </c>
      <c r="D1133" t="s">
        <v>210</v>
      </c>
      <c r="E1133">
        <v>553484</v>
      </c>
    </row>
    <row r="1134" spans="1:5" x14ac:dyDescent="0.25">
      <c r="A1134" t="s">
        <v>260</v>
      </c>
      <c r="B1134" t="s">
        <v>162</v>
      </c>
      <c r="C1134" t="s">
        <v>209</v>
      </c>
      <c r="D1134" t="s">
        <v>210</v>
      </c>
      <c r="E1134">
        <v>553484</v>
      </c>
    </row>
    <row r="1135" spans="1:5" x14ac:dyDescent="0.25">
      <c r="A1135" t="s">
        <v>261</v>
      </c>
      <c r="B1135" t="s">
        <v>162</v>
      </c>
      <c r="C1135" t="s">
        <v>209</v>
      </c>
      <c r="D1135" t="s">
        <v>210</v>
      </c>
      <c r="E1135">
        <v>553484</v>
      </c>
    </row>
    <row r="1136" spans="1:5" x14ac:dyDescent="0.25">
      <c r="A1136" t="s">
        <v>260</v>
      </c>
      <c r="B1136" t="s">
        <v>162</v>
      </c>
      <c r="C1136" t="s">
        <v>209</v>
      </c>
      <c r="D1136" t="s">
        <v>210</v>
      </c>
      <c r="E1136">
        <v>553484</v>
      </c>
    </row>
    <row r="1137" spans="1:5" x14ac:dyDescent="0.25">
      <c r="A1137" t="s">
        <v>260</v>
      </c>
      <c r="B1137" t="s">
        <v>162</v>
      </c>
      <c r="C1137" t="s">
        <v>209</v>
      </c>
      <c r="D1137" t="s">
        <v>210</v>
      </c>
      <c r="E1137">
        <v>553484</v>
      </c>
    </row>
    <row r="1138" spans="1:5" x14ac:dyDescent="0.25">
      <c r="A1138" t="s">
        <v>260</v>
      </c>
      <c r="B1138" t="s">
        <v>162</v>
      </c>
      <c r="C1138" t="s">
        <v>209</v>
      </c>
      <c r="D1138" t="s">
        <v>211</v>
      </c>
      <c r="E1138">
        <v>553484</v>
      </c>
    </row>
    <row r="1139" spans="1:5" x14ac:dyDescent="0.25">
      <c r="A1139" t="s">
        <v>260</v>
      </c>
      <c r="B1139" t="s">
        <v>162</v>
      </c>
      <c r="C1139" t="s">
        <v>209</v>
      </c>
      <c r="D1139" t="s">
        <v>210</v>
      </c>
      <c r="E1139">
        <v>553484</v>
      </c>
    </row>
    <row r="1140" spans="1:5" x14ac:dyDescent="0.25">
      <c r="A1140" t="s">
        <v>260</v>
      </c>
      <c r="B1140" t="s">
        <v>162</v>
      </c>
      <c r="C1140" t="s">
        <v>209</v>
      </c>
      <c r="D1140" t="s">
        <v>211</v>
      </c>
      <c r="E1140">
        <v>553484</v>
      </c>
    </row>
    <row r="1141" spans="1:5" x14ac:dyDescent="0.25">
      <c r="A1141" t="s">
        <v>261</v>
      </c>
      <c r="B1141" t="s">
        <v>162</v>
      </c>
      <c r="C1141" t="s">
        <v>209</v>
      </c>
      <c r="D1141" t="s">
        <v>210</v>
      </c>
      <c r="E1141">
        <v>553484</v>
      </c>
    </row>
    <row r="1142" spans="1:5" x14ac:dyDescent="0.25">
      <c r="A1142" t="s">
        <v>261</v>
      </c>
      <c r="B1142" t="s">
        <v>162</v>
      </c>
      <c r="C1142" t="s">
        <v>209</v>
      </c>
      <c r="D1142" t="s">
        <v>210</v>
      </c>
      <c r="E1142">
        <v>553484</v>
      </c>
    </row>
    <row r="1143" spans="1:5" x14ac:dyDescent="0.25">
      <c r="A1143" t="s">
        <v>261</v>
      </c>
      <c r="B1143" t="s">
        <v>162</v>
      </c>
      <c r="C1143" t="s">
        <v>209</v>
      </c>
      <c r="D1143" t="s">
        <v>210</v>
      </c>
      <c r="E1143">
        <v>553484</v>
      </c>
    </row>
    <row r="1144" spans="1:5" x14ac:dyDescent="0.25">
      <c r="A1144" t="s">
        <v>265</v>
      </c>
      <c r="B1144" t="s">
        <v>162</v>
      </c>
      <c r="C1144" t="s">
        <v>209</v>
      </c>
      <c r="D1144" t="s">
        <v>210</v>
      </c>
      <c r="E1144">
        <v>553484</v>
      </c>
    </row>
    <row r="1145" spans="1:5" x14ac:dyDescent="0.25">
      <c r="A1145" t="s">
        <v>264</v>
      </c>
      <c r="B1145" t="s">
        <v>162</v>
      </c>
      <c r="C1145" t="s">
        <v>209</v>
      </c>
      <c r="D1145" t="s">
        <v>210</v>
      </c>
      <c r="E1145">
        <v>553484</v>
      </c>
    </row>
    <row r="1146" spans="1:5" x14ac:dyDescent="0.25">
      <c r="A1146" t="s">
        <v>261</v>
      </c>
      <c r="B1146" t="s">
        <v>162</v>
      </c>
      <c r="C1146" t="s">
        <v>209</v>
      </c>
      <c r="D1146" t="s">
        <v>210</v>
      </c>
      <c r="E1146">
        <v>553484</v>
      </c>
    </row>
    <row r="1147" spans="1:5" x14ac:dyDescent="0.25">
      <c r="A1147" t="s">
        <v>263</v>
      </c>
      <c r="B1147" t="s">
        <v>162</v>
      </c>
      <c r="C1147" t="s">
        <v>209</v>
      </c>
      <c r="D1147" t="s">
        <v>210</v>
      </c>
      <c r="E1147">
        <v>553484</v>
      </c>
    </row>
    <row r="1148" spans="1:5" x14ac:dyDescent="0.25">
      <c r="A1148" t="s">
        <v>261</v>
      </c>
      <c r="B1148" t="s">
        <v>162</v>
      </c>
      <c r="C1148" t="s">
        <v>209</v>
      </c>
      <c r="D1148" t="s">
        <v>210</v>
      </c>
      <c r="E1148">
        <v>553484</v>
      </c>
    </row>
    <row r="1149" spans="1:5" x14ac:dyDescent="0.25">
      <c r="A1149" t="s">
        <v>261</v>
      </c>
      <c r="B1149" t="s">
        <v>162</v>
      </c>
      <c r="C1149" t="s">
        <v>209</v>
      </c>
      <c r="D1149" t="s">
        <v>210</v>
      </c>
      <c r="E1149">
        <v>553484</v>
      </c>
    </row>
    <row r="1150" spans="1:5" x14ac:dyDescent="0.25">
      <c r="A1150" t="s">
        <v>261</v>
      </c>
      <c r="B1150" t="s">
        <v>162</v>
      </c>
      <c r="C1150" t="s">
        <v>209</v>
      </c>
      <c r="D1150" t="s">
        <v>210</v>
      </c>
      <c r="E1150">
        <v>553484</v>
      </c>
    </row>
    <row r="1151" spans="1:5" x14ac:dyDescent="0.25">
      <c r="A1151" t="s">
        <v>261</v>
      </c>
      <c r="B1151" t="s">
        <v>162</v>
      </c>
      <c r="C1151" t="s">
        <v>209</v>
      </c>
      <c r="D1151" t="s">
        <v>210</v>
      </c>
      <c r="E1151">
        <v>553484</v>
      </c>
    </row>
    <row r="1152" spans="1:5" x14ac:dyDescent="0.25">
      <c r="A1152" t="s">
        <v>261</v>
      </c>
      <c r="B1152" t="s">
        <v>162</v>
      </c>
      <c r="C1152" t="s">
        <v>209</v>
      </c>
      <c r="D1152" t="s">
        <v>210</v>
      </c>
      <c r="E1152">
        <v>553484</v>
      </c>
    </row>
    <row r="1153" spans="1:5" x14ac:dyDescent="0.25">
      <c r="A1153" t="s">
        <v>265</v>
      </c>
      <c r="B1153" t="s">
        <v>162</v>
      </c>
      <c r="C1153" t="s">
        <v>209</v>
      </c>
      <c r="D1153" t="s">
        <v>210</v>
      </c>
      <c r="E1153">
        <v>553484</v>
      </c>
    </row>
    <row r="1154" spans="1:5" x14ac:dyDescent="0.25">
      <c r="A1154" t="s">
        <v>265</v>
      </c>
      <c r="B1154" t="s">
        <v>162</v>
      </c>
      <c r="C1154" t="s">
        <v>209</v>
      </c>
      <c r="D1154" t="s">
        <v>210</v>
      </c>
      <c r="E1154">
        <v>553484</v>
      </c>
    </row>
    <row r="1155" spans="1:5" x14ac:dyDescent="0.25">
      <c r="A1155" t="s">
        <v>265</v>
      </c>
      <c r="B1155" t="s">
        <v>162</v>
      </c>
      <c r="C1155" t="s">
        <v>209</v>
      </c>
      <c r="D1155" t="s">
        <v>210</v>
      </c>
      <c r="E1155">
        <v>553484</v>
      </c>
    </row>
    <row r="1156" spans="1:5" x14ac:dyDescent="0.25">
      <c r="A1156" t="s">
        <v>265</v>
      </c>
      <c r="B1156" t="s">
        <v>162</v>
      </c>
      <c r="C1156" t="s">
        <v>209</v>
      </c>
      <c r="D1156" t="s">
        <v>211</v>
      </c>
      <c r="E1156">
        <v>553484</v>
      </c>
    </row>
    <row r="1157" spans="1:5" x14ac:dyDescent="0.25">
      <c r="A1157" t="s">
        <v>265</v>
      </c>
      <c r="B1157" t="s">
        <v>162</v>
      </c>
      <c r="C1157" t="s">
        <v>209</v>
      </c>
      <c r="D1157" t="s">
        <v>210</v>
      </c>
      <c r="E1157">
        <v>553484</v>
      </c>
    </row>
    <row r="1158" spans="1:5" x14ac:dyDescent="0.25">
      <c r="A1158" t="s">
        <v>265</v>
      </c>
      <c r="B1158" t="s">
        <v>162</v>
      </c>
      <c r="C1158" t="s">
        <v>209</v>
      </c>
      <c r="D1158" t="s">
        <v>210</v>
      </c>
      <c r="E1158">
        <v>553484</v>
      </c>
    </row>
    <row r="1159" spans="1:5" x14ac:dyDescent="0.25">
      <c r="A1159" t="s">
        <v>260</v>
      </c>
      <c r="B1159" t="s">
        <v>162</v>
      </c>
      <c r="C1159" t="s">
        <v>212</v>
      </c>
      <c r="D1159" t="s">
        <v>213</v>
      </c>
      <c r="E1159">
        <v>541036</v>
      </c>
    </row>
    <row r="1160" spans="1:5" x14ac:dyDescent="0.25">
      <c r="A1160" t="s">
        <v>261</v>
      </c>
      <c r="B1160" t="s">
        <v>162</v>
      </c>
      <c r="C1160" t="s">
        <v>212</v>
      </c>
      <c r="D1160" t="s">
        <v>214</v>
      </c>
      <c r="E1160">
        <v>541036</v>
      </c>
    </row>
    <row r="1161" spans="1:5" x14ac:dyDescent="0.25">
      <c r="A1161" t="s">
        <v>261</v>
      </c>
      <c r="B1161" t="s">
        <v>162</v>
      </c>
      <c r="C1161" t="s">
        <v>212</v>
      </c>
      <c r="D1161" t="s">
        <v>214</v>
      </c>
      <c r="E1161">
        <v>541036</v>
      </c>
    </row>
    <row r="1162" spans="1:5" x14ac:dyDescent="0.25">
      <c r="A1162" t="s">
        <v>264</v>
      </c>
      <c r="B1162" t="s">
        <v>162</v>
      </c>
      <c r="C1162" t="s">
        <v>212</v>
      </c>
      <c r="D1162" t="s">
        <v>214</v>
      </c>
      <c r="E1162">
        <v>541036</v>
      </c>
    </row>
    <row r="1163" spans="1:5" x14ac:dyDescent="0.25">
      <c r="A1163" t="s">
        <v>264</v>
      </c>
      <c r="B1163" t="s">
        <v>162</v>
      </c>
      <c r="C1163" t="s">
        <v>212</v>
      </c>
      <c r="D1163" t="s">
        <v>214</v>
      </c>
      <c r="E1163">
        <v>541036</v>
      </c>
    </row>
    <row r="1164" spans="1:5" x14ac:dyDescent="0.25">
      <c r="A1164" t="s">
        <v>265</v>
      </c>
      <c r="B1164" t="s">
        <v>162</v>
      </c>
      <c r="C1164" t="s">
        <v>212</v>
      </c>
      <c r="D1164" t="s">
        <v>215</v>
      </c>
      <c r="E1164">
        <v>541036</v>
      </c>
    </row>
    <row r="1165" spans="1:5" x14ac:dyDescent="0.25">
      <c r="A1165" t="s">
        <v>265</v>
      </c>
      <c r="B1165" t="s">
        <v>162</v>
      </c>
      <c r="C1165" t="s">
        <v>212</v>
      </c>
      <c r="D1165" t="s">
        <v>215</v>
      </c>
      <c r="E1165">
        <v>541036</v>
      </c>
    </row>
    <row r="1166" spans="1:5" x14ac:dyDescent="0.25">
      <c r="A1166" t="s">
        <v>265</v>
      </c>
      <c r="B1166" t="s">
        <v>162</v>
      </c>
      <c r="C1166" t="s">
        <v>212</v>
      </c>
      <c r="D1166" t="s">
        <v>214</v>
      </c>
      <c r="E1166">
        <v>541036</v>
      </c>
    </row>
    <row r="1167" spans="1:5" x14ac:dyDescent="0.25">
      <c r="A1167" t="s">
        <v>265</v>
      </c>
      <c r="B1167" t="s">
        <v>162</v>
      </c>
      <c r="C1167" t="s">
        <v>212</v>
      </c>
      <c r="D1167" t="s">
        <v>214</v>
      </c>
      <c r="E1167">
        <v>541036</v>
      </c>
    </row>
    <row r="1168" spans="1:5" x14ac:dyDescent="0.25">
      <c r="A1168" t="s">
        <v>265</v>
      </c>
      <c r="B1168" t="s">
        <v>162</v>
      </c>
      <c r="C1168" t="s">
        <v>212</v>
      </c>
      <c r="D1168" t="s">
        <v>214</v>
      </c>
      <c r="E1168">
        <v>541036</v>
      </c>
    </row>
    <row r="1169" spans="1:5" x14ac:dyDescent="0.25">
      <c r="A1169" t="s">
        <v>263</v>
      </c>
      <c r="B1169" t="s">
        <v>16</v>
      </c>
      <c r="C1169" t="s">
        <v>140</v>
      </c>
      <c r="D1169" t="s">
        <v>141</v>
      </c>
      <c r="E1169">
        <v>597911</v>
      </c>
    </row>
    <row r="1170" spans="1:5" x14ac:dyDescent="0.25">
      <c r="A1170" t="s">
        <v>265</v>
      </c>
      <c r="B1170" t="s">
        <v>16</v>
      </c>
      <c r="C1170" t="s">
        <v>140</v>
      </c>
      <c r="D1170" t="s">
        <v>141</v>
      </c>
      <c r="E1170">
        <v>597911</v>
      </c>
    </row>
    <row r="1171" spans="1:5" x14ac:dyDescent="0.25">
      <c r="A1171" t="s">
        <v>260</v>
      </c>
      <c r="B1171" t="s">
        <v>162</v>
      </c>
      <c r="C1171" t="s">
        <v>220</v>
      </c>
      <c r="D1171" t="s">
        <v>223</v>
      </c>
      <c r="E1171">
        <v>553468</v>
      </c>
    </row>
    <row r="1172" spans="1:5" x14ac:dyDescent="0.25">
      <c r="A1172" t="s">
        <v>260</v>
      </c>
      <c r="B1172" t="s">
        <v>162</v>
      </c>
      <c r="C1172" t="s">
        <v>220</v>
      </c>
      <c r="D1172" t="s">
        <v>223</v>
      </c>
      <c r="E1172">
        <v>553468</v>
      </c>
    </row>
    <row r="1173" spans="1:5" x14ac:dyDescent="0.25">
      <c r="A1173" t="s">
        <v>261</v>
      </c>
      <c r="B1173" t="s">
        <v>162</v>
      </c>
      <c r="C1173" t="s">
        <v>220</v>
      </c>
      <c r="D1173" t="s">
        <v>223</v>
      </c>
      <c r="E1173">
        <v>553468</v>
      </c>
    </row>
    <row r="1174" spans="1:5" x14ac:dyDescent="0.25">
      <c r="A1174" t="s">
        <v>260</v>
      </c>
      <c r="B1174" t="s">
        <v>162</v>
      </c>
      <c r="C1174" t="s">
        <v>220</v>
      </c>
      <c r="D1174" t="s">
        <v>224</v>
      </c>
      <c r="E1174">
        <v>553468</v>
      </c>
    </row>
    <row r="1175" spans="1:5" x14ac:dyDescent="0.25">
      <c r="A1175" t="s">
        <v>260</v>
      </c>
      <c r="B1175" t="s">
        <v>162</v>
      </c>
      <c r="C1175" t="s">
        <v>220</v>
      </c>
      <c r="D1175" t="s">
        <v>224</v>
      </c>
      <c r="E1175">
        <v>553468</v>
      </c>
    </row>
    <row r="1176" spans="1:5" x14ac:dyDescent="0.25">
      <c r="A1176" t="s">
        <v>260</v>
      </c>
      <c r="B1176" t="s">
        <v>162</v>
      </c>
      <c r="C1176" t="s">
        <v>220</v>
      </c>
      <c r="D1176" t="s">
        <v>223</v>
      </c>
      <c r="E1176">
        <v>553468</v>
      </c>
    </row>
    <row r="1177" spans="1:5" x14ac:dyDescent="0.25">
      <c r="A1177" t="s">
        <v>261</v>
      </c>
      <c r="B1177" t="s">
        <v>162</v>
      </c>
      <c r="C1177" t="s">
        <v>220</v>
      </c>
      <c r="D1177" t="s">
        <v>221</v>
      </c>
      <c r="E1177">
        <v>553468</v>
      </c>
    </row>
    <row r="1178" spans="1:5" x14ac:dyDescent="0.25">
      <c r="A1178" t="s">
        <v>260</v>
      </c>
      <c r="B1178" t="s">
        <v>162</v>
      </c>
      <c r="C1178" t="s">
        <v>220</v>
      </c>
      <c r="D1178" t="s">
        <v>222</v>
      </c>
      <c r="E1178">
        <v>553468</v>
      </c>
    </row>
    <row r="1179" spans="1:5" x14ac:dyDescent="0.25">
      <c r="A1179" t="s">
        <v>261</v>
      </c>
      <c r="B1179" t="s">
        <v>162</v>
      </c>
      <c r="C1179" t="s">
        <v>220</v>
      </c>
      <c r="D1179" t="s">
        <v>222</v>
      </c>
      <c r="E1179">
        <v>553468</v>
      </c>
    </row>
    <row r="1180" spans="1:5" x14ac:dyDescent="0.25">
      <c r="A1180" t="s">
        <v>261</v>
      </c>
      <c r="B1180" t="s">
        <v>162</v>
      </c>
      <c r="C1180" t="s">
        <v>220</v>
      </c>
      <c r="D1180" t="s">
        <v>224</v>
      </c>
      <c r="E1180">
        <v>553468</v>
      </c>
    </row>
    <row r="1181" spans="1:5" x14ac:dyDescent="0.25">
      <c r="A1181" t="s">
        <v>260</v>
      </c>
      <c r="B1181" t="s">
        <v>162</v>
      </c>
      <c r="C1181" t="s">
        <v>220</v>
      </c>
      <c r="D1181" t="s">
        <v>224</v>
      </c>
      <c r="E1181">
        <v>553468</v>
      </c>
    </row>
    <row r="1182" spans="1:5" x14ac:dyDescent="0.25">
      <c r="A1182" t="s">
        <v>261</v>
      </c>
      <c r="B1182" t="s">
        <v>162</v>
      </c>
      <c r="C1182" t="s">
        <v>220</v>
      </c>
      <c r="D1182" t="s">
        <v>224</v>
      </c>
      <c r="E1182">
        <v>553468</v>
      </c>
    </row>
    <row r="1183" spans="1:5" x14ac:dyDescent="0.25">
      <c r="A1183" t="s">
        <v>261</v>
      </c>
      <c r="B1183" t="s">
        <v>162</v>
      </c>
      <c r="C1183" t="s">
        <v>220</v>
      </c>
      <c r="D1183" t="s">
        <v>224</v>
      </c>
      <c r="E1183">
        <v>553468</v>
      </c>
    </row>
    <row r="1184" spans="1:5" x14ac:dyDescent="0.25">
      <c r="A1184" t="s">
        <v>260</v>
      </c>
      <c r="B1184" t="s">
        <v>162</v>
      </c>
      <c r="C1184" t="s">
        <v>220</v>
      </c>
      <c r="D1184" t="s">
        <v>222</v>
      </c>
      <c r="E1184">
        <v>553468</v>
      </c>
    </row>
    <row r="1185" spans="1:5" x14ac:dyDescent="0.25">
      <c r="A1185" t="s">
        <v>261</v>
      </c>
      <c r="B1185" t="s">
        <v>162</v>
      </c>
      <c r="C1185" t="s">
        <v>220</v>
      </c>
      <c r="D1185" t="s">
        <v>224</v>
      </c>
      <c r="E1185">
        <v>553468</v>
      </c>
    </row>
    <row r="1186" spans="1:5" x14ac:dyDescent="0.25">
      <c r="A1186" t="s">
        <v>260</v>
      </c>
      <c r="B1186" t="s">
        <v>162</v>
      </c>
      <c r="C1186" t="s">
        <v>220</v>
      </c>
      <c r="D1186" t="s">
        <v>222</v>
      </c>
      <c r="E1186">
        <v>553468</v>
      </c>
    </row>
    <row r="1187" spans="1:5" x14ac:dyDescent="0.25">
      <c r="A1187" t="s">
        <v>261</v>
      </c>
      <c r="B1187" t="s">
        <v>162</v>
      </c>
      <c r="C1187" t="s">
        <v>220</v>
      </c>
      <c r="D1187" t="s">
        <v>222</v>
      </c>
      <c r="E1187">
        <v>553468</v>
      </c>
    </row>
    <row r="1188" spans="1:5" x14ac:dyDescent="0.25">
      <c r="A1188" t="s">
        <v>261</v>
      </c>
      <c r="B1188" t="s">
        <v>162</v>
      </c>
      <c r="C1188" t="s">
        <v>220</v>
      </c>
      <c r="D1188" t="s">
        <v>224</v>
      </c>
      <c r="E1188">
        <v>553468</v>
      </c>
    </row>
    <row r="1189" spans="1:5" x14ac:dyDescent="0.25">
      <c r="A1189" t="s">
        <v>261</v>
      </c>
      <c r="B1189" t="s">
        <v>162</v>
      </c>
      <c r="C1189" t="s">
        <v>220</v>
      </c>
      <c r="D1189" t="s">
        <v>224</v>
      </c>
      <c r="E1189">
        <v>553468</v>
      </c>
    </row>
    <row r="1190" spans="1:5" x14ac:dyDescent="0.25">
      <c r="A1190" t="s">
        <v>261</v>
      </c>
      <c r="B1190" t="s">
        <v>162</v>
      </c>
      <c r="C1190" t="s">
        <v>220</v>
      </c>
      <c r="D1190" t="s">
        <v>221</v>
      </c>
      <c r="E1190">
        <v>553468</v>
      </c>
    </row>
    <row r="1191" spans="1:5" x14ac:dyDescent="0.25">
      <c r="A1191" t="s">
        <v>261</v>
      </c>
      <c r="B1191" t="s">
        <v>162</v>
      </c>
      <c r="C1191" t="s">
        <v>220</v>
      </c>
      <c r="D1191" t="s">
        <v>222</v>
      </c>
      <c r="E1191">
        <v>553468</v>
      </c>
    </row>
    <row r="1192" spans="1:5" x14ac:dyDescent="0.25">
      <c r="A1192" t="s">
        <v>261</v>
      </c>
      <c r="B1192" t="s">
        <v>162</v>
      </c>
      <c r="C1192" t="s">
        <v>220</v>
      </c>
      <c r="D1192" t="s">
        <v>224</v>
      </c>
      <c r="E1192">
        <v>553468</v>
      </c>
    </row>
    <row r="1193" spans="1:5" x14ac:dyDescent="0.25">
      <c r="A1193" t="s">
        <v>265</v>
      </c>
      <c r="B1193" t="s">
        <v>162</v>
      </c>
      <c r="C1193" t="s">
        <v>220</v>
      </c>
      <c r="D1193" t="s">
        <v>224</v>
      </c>
      <c r="E1193">
        <v>553468</v>
      </c>
    </row>
    <row r="1194" spans="1:5" x14ac:dyDescent="0.25">
      <c r="A1194" t="s">
        <v>261</v>
      </c>
      <c r="B1194" t="s">
        <v>162</v>
      </c>
      <c r="C1194" t="s">
        <v>220</v>
      </c>
      <c r="D1194" t="s">
        <v>223</v>
      </c>
      <c r="E1194">
        <v>553468</v>
      </c>
    </row>
    <row r="1195" spans="1:5" x14ac:dyDescent="0.25">
      <c r="A1195" t="s">
        <v>261</v>
      </c>
      <c r="B1195" t="s">
        <v>162</v>
      </c>
      <c r="C1195" t="s">
        <v>220</v>
      </c>
      <c r="D1195" t="s">
        <v>224</v>
      </c>
      <c r="E1195">
        <v>553468</v>
      </c>
    </row>
    <row r="1196" spans="1:5" x14ac:dyDescent="0.25">
      <c r="A1196" t="s">
        <v>265</v>
      </c>
      <c r="B1196" t="s">
        <v>162</v>
      </c>
      <c r="C1196" t="s">
        <v>220</v>
      </c>
      <c r="D1196" t="s">
        <v>224</v>
      </c>
      <c r="E1196">
        <v>553468</v>
      </c>
    </row>
    <row r="1197" spans="1:5" x14ac:dyDescent="0.25">
      <c r="A1197" t="s">
        <v>261</v>
      </c>
      <c r="B1197" t="s">
        <v>162</v>
      </c>
      <c r="C1197" t="s">
        <v>220</v>
      </c>
      <c r="D1197" t="s">
        <v>222</v>
      </c>
      <c r="E1197">
        <v>553468</v>
      </c>
    </row>
    <row r="1198" spans="1:5" x14ac:dyDescent="0.25">
      <c r="A1198" t="s">
        <v>261</v>
      </c>
      <c r="B1198" t="s">
        <v>162</v>
      </c>
      <c r="C1198" t="s">
        <v>220</v>
      </c>
      <c r="D1198" t="s">
        <v>222</v>
      </c>
      <c r="E1198">
        <v>553468</v>
      </c>
    </row>
    <row r="1199" spans="1:5" x14ac:dyDescent="0.25">
      <c r="A1199" t="s">
        <v>261</v>
      </c>
      <c r="B1199" t="s">
        <v>162</v>
      </c>
      <c r="C1199" t="s">
        <v>220</v>
      </c>
      <c r="D1199" t="s">
        <v>224</v>
      </c>
      <c r="E1199">
        <v>553468</v>
      </c>
    </row>
    <row r="1200" spans="1:5" x14ac:dyDescent="0.25">
      <c r="A1200" t="s">
        <v>261</v>
      </c>
      <c r="B1200" t="s">
        <v>162</v>
      </c>
      <c r="C1200" t="s">
        <v>220</v>
      </c>
      <c r="D1200" t="s">
        <v>224</v>
      </c>
      <c r="E1200">
        <v>553468</v>
      </c>
    </row>
    <row r="1201" spans="1:5" x14ac:dyDescent="0.25">
      <c r="A1201" t="s">
        <v>261</v>
      </c>
      <c r="B1201" t="s">
        <v>162</v>
      </c>
      <c r="C1201" t="s">
        <v>220</v>
      </c>
      <c r="D1201" t="s">
        <v>223</v>
      </c>
      <c r="E1201">
        <v>553468</v>
      </c>
    </row>
    <row r="1202" spans="1:5" x14ac:dyDescent="0.25">
      <c r="A1202" t="s">
        <v>264</v>
      </c>
      <c r="B1202" t="s">
        <v>162</v>
      </c>
      <c r="C1202" t="s">
        <v>220</v>
      </c>
      <c r="D1202" t="s">
        <v>223</v>
      </c>
      <c r="E1202">
        <v>553468</v>
      </c>
    </row>
    <row r="1203" spans="1:5" x14ac:dyDescent="0.25">
      <c r="A1203" t="s">
        <v>264</v>
      </c>
      <c r="B1203" t="s">
        <v>162</v>
      </c>
      <c r="C1203" t="s">
        <v>220</v>
      </c>
      <c r="D1203" t="s">
        <v>221</v>
      </c>
      <c r="E1203">
        <v>553468</v>
      </c>
    </row>
    <row r="1204" spans="1:5" x14ac:dyDescent="0.25">
      <c r="A1204" t="s">
        <v>261</v>
      </c>
      <c r="B1204" t="s">
        <v>162</v>
      </c>
      <c r="C1204" t="s">
        <v>220</v>
      </c>
      <c r="D1204" t="s">
        <v>222</v>
      </c>
      <c r="E1204">
        <v>553468</v>
      </c>
    </row>
    <row r="1205" spans="1:5" x14ac:dyDescent="0.25">
      <c r="A1205" t="s">
        <v>265</v>
      </c>
      <c r="B1205" t="s">
        <v>162</v>
      </c>
      <c r="C1205" t="s">
        <v>220</v>
      </c>
      <c r="D1205" t="s">
        <v>222</v>
      </c>
      <c r="E1205">
        <v>553468</v>
      </c>
    </row>
    <row r="1206" spans="1:5" x14ac:dyDescent="0.25">
      <c r="A1206" t="s">
        <v>261</v>
      </c>
      <c r="B1206" t="s">
        <v>162</v>
      </c>
      <c r="C1206" t="s">
        <v>220</v>
      </c>
      <c r="D1206" t="s">
        <v>222</v>
      </c>
      <c r="E1206">
        <v>553468</v>
      </c>
    </row>
    <row r="1207" spans="1:5" x14ac:dyDescent="0.25">
      <c r="A1207" t="s">
        <v>261</v>
      </c>
      <c r="B1207" t="s">
        <v>162</v>
      </c>
      <c r="C1207" t="s">
        <v>220</v>
      </c>
      <c r="D1207" t="s">
        <v>223</v>
      </c>
      <c r="E1207">
        <v>553468</v>
      </c>
    </row>
    <row r="1208" spans="1:5" x14ac:dyDescent="0.25">
      <c r="A1208" t="s">
        <v>261</v>
      </c>
      <c r="B1208" t="s">
        <v>162</v>
      </c>
      <c r="C1208" t="s">
        <v>220</v>
      </c>
      <c r="D1208" t="s">
        <v>224</v>
      </c>
      <c r="E1208">
        <v>553468</v>
      </c>
    </row>
    <row r="1209" spans="1:5" x14ac:dyDescent="0.25">
      <c r="A1209" t="s">
        <v>265</v>
      </c>
      <c r="B1209" t="s">
        <v>162</v>
      </c>
      <c r="C1209" t="s">
        <v>220</v>
      </c>
      <c r="D1209" t="s">
        <v>221</v>
      </c>
      <c r="E1209">
        <v>553468</v>
      </c>
    </row>
    <row r="1210" spans="1:5" x14ac:dyDescent="0.25">
      <c r="A1210" t="s">
        <v>261</v>
      </c>
      <c r="B1210" t="s">
        <v>162</v>
      </c>
      <c r="C1210" t="s">
        <v>220</v>
      </c>
      <c r="D1210" t="s">
        <v>222</v>
      </c>
      <c r="E1210">
        <v>553468</v>
      </c>
    </row>
    <row r="1211" spans="1:5" x14ac:dyDescent="0.25">
      <c r="A1211" t="s">
        <v>265</v>
      </c>
      <c r="B1211" t="s">
        <v>162</v>
      </c>
      <c r="C1211" t="s">
        <v>220</v>
      </c>
      <c r="D1211" t="s">
        <v>222</v>
      </c>
      <c r="E1211">
        <v>553468</v>
      </c>
    </row>
    <row r="1212" spans="1:5" x14ac:dyDescent="0.25">
      <c r="A1212" t="s">
        <v>261</v>
      </c>
      <c r="B1212" t="s">
        <v>162</v>
      </c>
      <c r="C1212" t="s">
        <v>220</v>
      </c>
      <c r="D1212" t="s">
        <v>224</v>
      </c>
      <c r="E1212">
        <v>553468</v>
      </c>
    </row>
    <row r="1213" spans="1:5" x14ac:dyDescent="0.25">
      <c r="A1213" t="s">
        <v>261</v>
      </c>
      <c r="B1213" t="s">
        <v>162</v>
      </c>
      <c r="C1213" t="s">
        <v>220</v>
      </c>
      <c r="D1213" t="s">
        <v>224</v>
      </c>
      <c r="E1213">
        <v>553468</v>
      </c>
    </row>
    <row r="1214" spans="1:5" x14ac:dyDescent="0.25">
      <c r="A1214" t="s">
        <v>265</v>
      </c>
      <c r="B1214" t="s">
        <v>162</v>
      </c>
      <c r="C1214" t="s">
        <v>220</v>
      </c>
      <c r="D1214" t="s">
        <v>221</v>
      </c>
      <c r="E1214">
        <v>553468</v>
      </c>
    </row>
    <row r="1215" spans="1:5" x14ac:dyDescent="0.25">
      <c r="A1215" t="s">
        <v>265</v>
      </c>
      <c r="B1215" t="s">
        <v>162</v>
      </c>
      <c r="C1215" t="s">
        <v>220</v>
      </c>
      <c r="D1215" t="s">
        <v>221</v>
      </c>
      <c r="E1215">
        <v>553468</v>
      </c>
    </row>
    <row r="1216" spans="1:5" x14ac:dyDescent="0.25">
      <c r="A1216" t="s">
        <v>265</v>
      </c>
      <c r="B1216" t="s">
        <v>162</v>
      </c>
      <c r="C1216" t="s">
        <v>220</v>
      </c>
      <c r="D1216" t="s">
        <v>221</v>
      </c>
      <c r="E1216">
        <v>553468</v>
      </c>
    </row>
    <row r="1217" spans="1:5" x14ac:dyDescent="0.25">
      <c r="A1217" t="s">
        <v>261</v>
      </c>
      <c r="B1217" t="s">
        <v>162</v>
      </c>
      <c r="C1217" t="s">
        <v>220</v>
      </c>
      <c r="D1217" t="s">
        <v>224</v>
      </c>
      <c r="E1217">
        <v>553468</v>
      </c>
    </row>
    <row r="1218" spans="1:5" x14ac:dyDescent="0.25">
      <c r="A1218" t="s">
        <v>265</v>
      </c>
      <c r="B1218" t="s">
        <v>162</v>
      </c>
      <c r="C1218" t="s">
        <v>220</v>
      </c>
      <c r="D1218" t="s">
        <v>224</v>
      </c>
      <c r="E1218">
        <v>553468</v>
      </c>
    </row>
    <row r="1219" spans="1:5" x14ac:dyDescent="0.25">
      <c r="A1219" t="s">
        <v>265</v>
      </c>
      <c r="B1219" t="s">
        <v>162</v>
      </c>
      <c r="C1219" t="s">
        <v>220</v>
      </c>
      <c r="D1219" t="s">
        <v>224</v>
      </c>
      <c r="E1219">
        <v>553468</v>
      </c>
    </row>
    <row r="1220" spans="1:5" x14ac:dyDescent="0.25">
      <c r="A1220" t="s">
        <v>265</v>
      </c>
      <c r="B1220" t="s">
        <v>162</v>
      </c>
      <c r="C1220" t="s">
        <v>220</v>
      </c>
      <c r="D1220" t="s">
        <v>224</v>
      </c>
      <c r="E1220">
        <v>553468</v>
      </c>
    </row>
    <row r="1221" spans="1:5" x14ac:dyDescent="0.25">
      <c r="A1221" t="s">
        <v>265</v>
      </c>
      <c r="B1221" t="s">
        <v>162</v>
      </c>
      <c r="C1221" t="s">
        <v>220</v>
      </c>
      <c r="D1221" t="s">
        <v>223</v>
      </c>
      <c r="E1221">
        <v>553468</v>
      </c>
    </row>
    <row r="1222" spans="1:5" x14ac:dyDescent="0.25">
      <c r="A1222" t="s">
        <v>265</v>
      </c>
      <c r="B1222" t="s">
        <v>162</v>
      </c>
      <c r="C1222" t="s">
        <v>220</v>
      </c>
      <c r="D1222" t="s">
        <v>223</v>
      </c>
      <c r="E1222">
        <v>553468</v>
      </c>
    </row>
    <row r="1223" spans="1:5" x14ac:dyDescent="0.25">
      <c r="A1223" t="s">
        <v>265</v>
      </c>
      <c r="B1223" t="s">
        <v>162</v>
      </c>
      <c r="C1223" t="s">
        <v>220</v>
      </c>
      <c r="D1223" t="s">
        <v>221</v>
      </c>
      <c r="E1223">
        <v>553468</v>
      </c>
    </row>
    <row r="1224" spans="1:5" x14ac:dyDescent="0.25">
      <c r="A1224" t="s">
        <v>265</v>
      </c>
      <c r="B1224" t="s">
        <v>162</v>
      </c>
      <c r="C1224" t="s">
        <v>220</v>
      </c>
      <c r="D1224" t="s">
        <v>223</v>
      </c>
      <c r="E1224">
        <v>553468</v>
      </c>
    </row>
    <row r="1225" spans="1:5" x14ac:dyDescent="0.25">
      <c r="A1225" t="s">
        <v>265</v>
      </c>
      <c r="B1225" t="s">
        <v>162</v>
      </c>
      <c r="C1225" t="s">
        <v>220</v>
      </c>
      <c r="D1225" t="s">
        <v>224</v>
      </c>
      <c r="E1225">
        <v>553468</v>
      </c>
    </row>
    <row r="1226" spans="1:5" x14ac:dyDescent="0.25">
      <c r="A1226" t="s">
        <v>265</v>
      </c>
      <c r="B1226" t="s">
        <v>162</v>
      </c>
      <c r="C1226" t="s">
        <v>220</v>
      </c>
      <c r="D1226" t="s">
        <v>221</v>
      </c>
      <c r="E1226">
        <v>553468</v>
      </c>
    </row>
    <row r="1227" spans="1:5" x14ac:dyDescent="0.25">
      <c r="A1227" t="s">
        <v>260</v>
      </c>
      <c r="B1227" t="s">
        <v>16</v>
      </c>
      <c r="C1227" t="s">
        <v>148</v>
      </c>
      <c r="D1227" t="s">
        <v>149</v>
      </c>
      <c r="E1227">
        <v>597961</v>
      </c>
    </row>
    <row r="1228" spans="1:5" x14ac:dyDescent="0.25">
      <c r="A1228" t="s">
        <v>260</v>
      </c>
      <c r="B1228" t="s">
        <v>16</v>
      </c>
      <c r="C1228" t="s">
        <v>148</v>
      </c>
      <c r="D1228" t="s">
        <v>149</v>
      </c>
      <c r="E1228">
        <v>597961</v>
      </c>
    </row>
    <row r="1229" spans="1:5" x14ac:dyDescent="0.25">
      <c r="A1229" t="s">
        <v>260</v>
      </c>
      <c r="B1229" t="s">
        <v>16</v>
      </c>
      <c r="C1229" t="s">
        <v>148</v>
      </c>
      <c r="D1229" t="s">
        <v>149</v>
      </c>
      <c r="E1229">
        <v>597961</v>
      </c>
    </row>
    <row r="1230" spans="1:5" x14ac:dyDescent="0.25">
      <c r="A1230" t="s">
        <v>260</v>
      </c>
      <c r="B1230" t="s">
        <v>16</v>
      </c>
      <c r="C1230" t="s">
        <v>148</v>
      </c>
      <c r="D1230" t="s">
        <v>150</v>
      </c>
      <c r="E1230">
        <v>597961</v>
      </c>
    </row>
    <row r="1231" spans="1:5" x14ac:dyDescent="0.25">
      <c r="A1231" t="s">
        <v>260</v>
      </c>
      <c r="B1231" t="s">
        <v>16</v>
      </c>
      <c r="C1231" t="s">
        <v>148</v>
      </c>
      <c r="D1231" t="s">
        <v>149</v>
      </c>
      <c r="E1231">
        <v>597961</v>
      </c>
    </row>
    <row r="1232" spans="1:5" x14ac:dyDescent="0.25">
      <c r="A1232" t="s">
        <v>260</v>
      </c>
      <c r="B1232" t="s">
        <v>16</v>
      </c>
      <c r="C1232" t="s">
        <v>148</v>
      </c>
      <c r="D1232" t="s">
        <v>149</v>
      </c>
      <c r="E1232">
        <v>597961</v>
      </c>
    </row>
    <row r="1233" spans="1:5" x14ac:dyDescent="0.25">
      <c r="A1233" t="s">
        <v>260</v>
      </c>
      <c r="B1233" t="s">
        <v>16</v>
      </c>
      <c r="C1233" t="s">
        <v>148</v>
      </c>
      <c r="D1233" t="s">
        <v>149</v>
      </c>
      <c r="E1233">
        <v>597961</v>
      </c>
    </row>
    <row r="1234" spans="1:5" x14ac:dyDescent="0.25">
      <c r="A1234" t="s">
        <v>260</v>
      </c>
      <c r="B1234" t="s">
        <v>16</v>
      </c>
      <c r="C1234" t="s">
        <v>148</v>
      </c>
      <c r="D1234" t="s">
        <v>149</v>
      </c>
      <c r="E1234">
        <v>597961</v>
      </c>
    </row>
    <row r="1235" spans="1:5" x14ac:dyDescent="0.25">
      <c r="A1235" t="s">
        <v>260</v>
      </c>
      <c r="B1235" t="s">
        <v>16</v>
      </c>
      <c r="C1235" t="s">
        <v>148</v>
      </c>
      <c r="D1235" t="s">
        <v>149</v>
      </c>
      <c r="E1235">
        <v>597961</v>
      </c>
    </row>
    <row r="1236" spans="1:5" x14ac:dyDescent="0.25">
      <c r="A1236" t="s">
        <v>264</v>
      </c>
      <c r="B1236" t="s">
        <v>16</v>
      </c>
      <c r="C1236" t="s">
        <v>148</v>
      </c>
      <c r="D1236" t="s">
        <v>149</v>
      </c>
      <c r="E1236">
        <v>597961</v>
      </c>
    </row>
    <row r="1237" spans="1:5" x14ac:dyDescent="0.25">
      <c r="A1237" t="s">
        <v>261</v>
      </c>
      <c r="B1237" t="s">
        <v>16</v>
      </c>
      <c r="C1237" t="s">
        <v>148</v>
      </c>
      <c r="D1237" t="s">
        <v>149</v>
      </c>
      <c r="E1237">
        <v>597961</v>
      </c>
    </row>
    <row r="1238" spans="1:5" x14ac:dyDescent="0.25">
      <c r="A1238" t="s">
        <v>261</v>
      </c>
      <c r="B1238" t="s">
        <v>16</v>
      </c>
      <c r="C1238" t="s">
        <v>148</v>
      </c>
      <c r="D1238" t="s">
        <v>149</v>
      </c>
      <c r="E1238">
        <v>597961</v>
      </c>
    </row>
    <row r="1239" spans="1:5" x14ac:dyDescent="0.25">
      <c r="A1239" t="s">
        <v>261</v>
      </c>
      <c r="B1239" t="s">
        <v>16</v>
      </c>
      <c r="C1239" t="s">
        <v>148</v>
      </c>
      <c r="D1239" t="s">
        <v>149</v>
      </c>
      <c r="E1239">
        <v>597961</v>
      </c>
    </row>
    <row r="1240" spans="1:5" x14ac:dyDescent="0.25">
      <c r="A1240" t="s">
        <v>265</v>
      </c>
      <c r="B1240" t="s">
        <v>16</v>
      </c>
      <c r="C1240" t="s">
        <v>148</v>
      </c>
      <c r="D1240" t="s">
        <v>149</v>
      </c>
      <c r="E1240">
        <v>597961</v>
      </c>
    </row>
    <row r="1241" spans="1:5" x14ac:dyDescent="0.25">
      <c r="A1241" t="s">
        <v>265</v>
      </c>
      <c r="B1241" t="s">
        <v>162</v>
      </c>
      <c r="C1241" t="s">
        <v>231</v>
      </c>
      <c r="D1241" t="s">
        <v>232</v>
      </c>
      <c r="E1241">
        <v>597996</v>
      </c>
    </row>
    <row r="1242" spans="1:5" x14ac:dyDescent="0.25">
      <c r="A1242" t="s">
        <v>261</v>
      </c>
      <c r="B1242" t="s">
        <v>16</v>
      </c>
      <c r="C1242" t="s">
        <v>61</v>
      </c>
      <c r="D1242" t="s">
        <v>62</v>
      </c>
      <c r="E1242">
        <v>597392</v>
      </c>
    </row>
    <row r="1243" spans="1:5" x14ac:dyDescent="0.25">
      <c r="A1243" t="s">
        <v>261</v>
      </c>
      <c r="B1243" t="s">
        <v>16</v>
      </c>
      <c r="C1243" t="s">
        <v>61</v>
      </c>
      <c r="D1243" t="s">
        <v>62</v>
      </c>
      <c r="E1243">
        <v>597392</v>
      </c>
    </row>
    <row r="1244" spans="1:5" x14ac:dyDescent="0.25">
      <c r="A1244" t="s">
        <v>265</v>
      </c>
      <c r="B1244" t="s">
        <v>16</v>
      </c>
      <c r="C1244" t="s">
        <v>61</v>
      </c>
      <c r="D1244" t="s">
        <v>63</v>
      </c>
      <c r="E1244">
        <v>597392</v>
      </c>
    </row>
    <row r="1245" spans="1:5" x14ac:dyDescent="0.25">
      <c r="A1245" t="s">
        <v>261</v>
      </c>
      <c r="B1245" t="s">
        <v>16</v>
      </c>
      <c r="C1245" t="s">
        <v>61</v>
      </c>
      <c r="D1245" t="s">
        <v>63</v>
      </c>
      <c r="E1245">
        <v>597392</v>
      </c>
    </row>
    <row r="1246" spans="1:5" x14ac:dyDescent="0.25">
      <c r="A1246" t="s">
        <v>265</v>
      </c>
      <c r="B1246" t="s">
        <v>16</v>
      </c>
      <c r="C1246" t="s">
        <v>61</v>
      </c>
      <c r="D1246" t="s">
        <v>279</v>
      </c>
      <c r="E1246">
        <v>597392</v>
      </c>
    </row>
    <row r="1247" spans="1:5" x14ac:dyDescent="0.25">
      <c r="A1247" t="s">
        <v>260</v>
      </c>
      <c r="B1247" t="s">
        <v>162</v>
      </c>
      <c r="C1247" t="s">
        <v>179</v>
      </c>
      <c r="D1247" t="s">
        <v>180</v>
      </c>
      <c r="E1247">
        <v>553301</v>
      </c>
    </row>
    <row r="1248" spans="1:5" x14ac:dyDescent="0.25">
      <c r="A1248" t="s">
        <v>260</v>
      </c>
      <c r="B1248" t="s">
        <v>16</v>
      </c>
      <c r="C1248" t="s">
        <v>77</v>
      </c>
      <c r="D1248" t="s">
        <v>78</v>
      </c>
      <c r="E1248">
        <v>507580</v>
      </c>
    </row>
    <row r="1249" spans="1:5" x14ac:dyDescent="0.25">
      <c r="A1249" t="s">
        <v>260</v>
      </c>
      <c r="B1249" t="s">
        <v>16</v>
      </c>
      <c r="C1249" t="s">
        <v>77</v>
      </c>
      <c r="D1249" t="s">
        <v>78</v>
      </c>
      <c r="E1249">
        <v>507580</v>
      </c>
    </row>
    <row r="1250" spans="1:5" x14ac:dyDescent="0.25">
      <c r="A1250" t="s">
        <v>261</v>
      </c>
      <c r="B1250" t="s">
        <v>16</v>
      </c>
      <c r="C1250" t="s">
        <v>77</v>
      </c>
      <c r="D1250" t="s">
        <v>78</v>
      </c>
      <c r="E1250">
        <v>507580</v>
      </c>
    </row>
    <row r="1251" spans="1:5" x14ac:dyDescent="0.25">
      <c r="A1251" t="s">
        <v>261</v>
      </c>
      <c r="B1251" t="s">
        <v>16</v>
      </c>
      <c r="C1251" t="s">
        <v>77</v>
      </c>
      <c r="D1251" t="s">
        <v>78</v>
      </c>
      <c r="E1251">
        <v>507580</v>
      </c>
    </row>
    <row r="1252" spans="1:5" x14ac:dyDescent="0.25">
      <c r="A1252" t="s">
        <v>260</v>
      </c>
      <c r="B1252" t="s">
        <v>16</v>
      </c>
      <c r="C1252" t="s">
        <v>77</v>
      </c>
      <c r="D1252" t="s">
        <v>78</v>
      </c>
      <c r="E1252">
        <v>507580</v>
      </c>
    </row>
    <row r="1253" spans="1:5" x14ac:dyDescent="0.25">
      <c r="A1253" t="s">
        <v>261</v>
      </c>
      <c r="B1253" t="s">
        <v>16</v>
      </c>
      <c r="C1253" t="s">
        <v>77</v>
      </c>
      <c r="D1253" t="s">
        <v>78</v>
      </c>
      <c r="E1253">
        <v>507580</v>
      </c>
    </row>
    <row r="1254" spans="1:5" x14ac:dyDescent="0.25">
      <c r="A1254" t="s">
        <v>261</v>
      </c>
      <c r="B1254" t="s">
        <v>16</v>
      </c>
      <c r="C1254" t="s">
        <v>77</v>
      </c>
      <c r="D1254" t="s">
        <v>78</v>
      </c>
      <c r="E1254">
        <v>507580</v>
      </c>
    </row>
    <row r="1255" spans="1:5" x14ac:dyDescent="0.25">
      <c r="A1255" t="s">
        <v>260</v>
      </c>
      <c r="B1255" t="s">
        <v>16</v>
      </c>
      <c r="C1255" t="s">
        <v>77</v>
      </c>
      <c r="D1255" t="s">
        <v>78</v>
      </c>
      <c r="E1255">
        <v>507580</v>
      </c>
    </row>
    <row r="1256" spans="1:5" x14ac:dyDescent="0.25">
      <c r="A1256" t="s">
        <v>261</v>
      </c>
      <c r="B1256" t="s">
        <v>16</v>
      </c>
      <c r="C1256" t="s">
        <v>77</v>
      </c>
      <c r="D1256" t="s">
        <v>78</v>
      </c>
      <c r="E1256">
        <v>507580</v>
      </c>
    </row>
    <row r="1257" spans="1:5" x14ac:dyDescent="0.25">
      <c r="A1257" t="s">
        <v>265</v>
      </c>
      <c r="B1257" t="s">
        <v>16</v>
      </c>
      <c r="C1257" t="s">
        <v>77</v>
      </c>
      <c r="D1257" t="s">
        <v>78</v>
      </c>
      <c r="E1257">
        <v>507580</v>
      </c>
    </row>
    <row r="1258" spans="1:5" x14ac:dyDescent="0.25">
      <c r="A1258" t="s">
        <v>261</v>
      </c>
      <c r="B1258" t="s">
        <v>16</v>
      </c>
      <c r="C1258" t="s">
        <v>77</v>
      </c>
      <c r="D1258" t="s">
        <v>78</v>
      </c>
      <c r="E1258">
        <v>507580</v>
      </c>
    </row>
    <row r="1259" spans="1:5" x14ac:dyDescent="0.25">
      <c r="A1259" t="s">
        <v>261</v>
      </c>
      <c r="B1259" t="s">
        <v>16</v>
      </c>
      <c r="C1259" t="s">
        <v>77</v>
      </c>
      <c r="D1259" t="s">
        <v>78</v>
      </c>
      <c r="E1259">
        <v>507580</v>
      </c>
    </row>
    <row r="1260" spans="1:5" x14ac:dyDescent="0.25">
      <c r="A1260" t="s">
        <v>260</v>
      </c>
      <c r="B1260" t="s">
        <v>16</v>
      </c>
      <c r="C1260" t="s">
        <v>77</v>
      </c>
      <c r="D1260" t="s">
        <v>78</v>
      </c>
      <c r="E1260">
        <v>507580</v>
      </c>
    </row>
    <row r="1261" spans="1:5" x14ac:dyDescent="0.25">
      <c r="A1261" t="s">
        <v>261</v>
      </c>
      <c r="B1261" t="s">
        <v>16</v>
      </c>
      <c r="C1261" t="s">
        <v>77</v>
      </c>
      <c r="D1261" t="s">
        <v>78</v>
      </c>
      <c r="E1261">
        <v>507580</v>
      </c>
    </row>
    <row r="1262" spans="1:5" x14ac:dyDescent="0.25">
      <c r="A1262" t="s">
        <v>261</v>
      </c>
      <c r="B1262" t="s">
        <v>16</v>
      </c>
      <c r="C1262" t="s">
        <v>77</v>
      </c>
      <c r="D1262" t="s">
        <v>78</v>
      </c>
      <c r="E1262">
        <v>507580</v>
      </c>
    </row>
    <row r="1263" spans="1:5" x14ac:dyDescent="0.25">
      <c r="A1263" t="s">
        <v>261</v>
      </c>
      <c r="B1263" t="s">
        <v>16</v>
      </c>
      <c r="C1263" t="s">
        <v>77</v>
      </c>
      <c r="D1263" t="s">
        <v>78</v>
      </c>
      <c r="E1263">
        <v>507580</v>
      </c>
    </row>
    <row r="1264" spans="1:5" x14ac:dyDescent="0.25">
      <c r="A1264" t="s">
        <v>261</v>
      </c>
      <c r="B1264" t="s">
        <v>16</v>
      </c>
      <c r="C1264" t="s">
        <v>77</v>
      </c>
      <c r="D1264" t="s">
        <v>78</v>
      </c>
      <c r="E1264">
        <v>507580</v>
      </c>
    </row>
    <row r="1265" spans="1:5" x14ac:dyDescent="0.25">
      <c r="A1265" t="s">
        <v>260</v>
      </c>
      <c r="B1265" t="s">
        <v>16</v>
      </c>
      <c r="C1265" t="s">
        <v>77</v>
      </c>
      <c r="D1265" t="s">
        <v>78</v>
      </c>
      <c r="E1265">
        <v>507580</v>
      </c>
    </row>
    <row r="1266" spans="1:5" x14ac:dyDescent="0.25">
      <c r="A1266" t="s">
        <v>261</v>
      </c>
      <c r="B1266" t="s">
        <v>16</v>
      </c>
      <c r="C1266" t="s">
        <v>77</v>
      </c>
      <c r="D1266" t="s">
        <v>78</v>
      </c>
      <c r="E1266">
        <v>507580</v>
      </c>
    </row>
    <row r="1267" spans="1:5" x14ac:dyDescent="0.25">
      <c r="A1267" t="s">
        <v>261</v>
      </c>
      <c r="B1267" t="s">
        <v>16</v>
      </c>
      <c r="C1267" t="s">
        <v>77</v>
      </c>
      <c r="D1267" t="s">
        <v>78</v>
      </c>
      <c r="E1267">
        <v>507580</v>
      </c>
    </row>
    <row r="1268" spans="1:5" x14ac:dyDescent="0.25">
      <c r="A1268" t="s">
        <v>261</v>
      </c>
      <c r="B1268" t="s">
        <v>16</v>
      </c>
      <c r="C1268" t="s">
        <v>77</v>
      </c>
      <c r="D1268" t="s">
        <v>78</v>
      </c>
      <c r="E1268">
        <v>507580</v>
      </c>
    </row>
    <row r="1269" spans="1:5" x14ac:dyDescent="0.25">
      <c r="A1269" t="s">
        <v>264</v>
      </c>
      <c r="B1269" t="s">
        <v>16</v>
      </c>
      <c r="C1269" t="s">
        <v>77</v>
      </c>
      <c r="D1269" t="s">
        <v>78</v>
      </c>
      <c r="E1269">
        <v>507580</v>
      </c>
    </row>
    <row r="1270" spans="1:5" x14ac:dyDescent="0.25">
      <c r="A1270" t="s">
        <v>263</v>
      </c>
      <c r="B1270" t="s">
        <v>16</v>
      </c>
      <c r="C1270" t="s">
        <v>77</v>
      </c>
      <c r="D1270" t="s">
        <v>78</v>
      </c>
      <c r="E1270">
        <v>507580</v>
      </c>
    </row>
    <row r="1271" spans="1:5" x14ac:dyDescent="0.25">
      <c r="A1271" t="s">
        <v>264</v>
      </c>
      <c r="B1271" t="s">
        <v>16</v>
      </c>
      <c r="C1271" t="s">
        <v>77</v>
      </c>
      <c r="D1271" t="s">
        <v>78</v>
      </c>
      <c r="E1271">
        <v>507580</v>
      </c>
    </row>
    <row r="1272" spans="1:5" x14ac:dyDescent="0.25">
      <c r="A1272" t="s">
        <v>265</v>
      </c>
      <c r="B1272" t="s">
        <v>16</v>
      </c>
      <c r="C1272" t="s">
        <v>77</v>
      </c>
      <c r="D1272" t="s">
        <v>78</v>
      </c>
      <c r="E1272">
        <v>507580</v>
      </c>
    </row>
    <row r="1273" spans="1:5" x14ac:dyDescent="0.25">
      <c r="A1273" t="s">
        <v>265</v>
      </c>
      <c r="B1273" t="s">
        <v>16</v>
      </c>
      <c r="C1273" t="s">
        <v>77</v>
      </c>
      <c r="D1273" t="s">
        <v>78</v>
      </c>
      <c r="E1273">
        <v>507580</v>
      </c>
    </row>
    <row r="1274" spans="1:5" x14ac:dyDescent="0.25">
      <c r="A1274" t="s">
        <v>261</v>
      </c>
      <c r="B1274" t="s">
        <v>16</v>
      </c>
      <c r="C1274" t="s">
        <v>69</v>
      </c>
      <c r="D1274" t="s">
        <v>70</v>
      </c>
      <c r="E1274">
        <v>599549</v>
      </c>
    </row>
    <row r="1275" spans="1:5" x14ac:dyDescent="0.25">
      <c r="A1275" t="s">
        <v>260</v>
      </c>
      <c r="B1275" t="s">
        <v>16</v>
      </c>
      <c r="C1275" t="s">
        <v>71</v>
      </c>
      <c r="D1275" t="s">
        <v>72</v>
      </c>
      <c r="E1275">
        <v>507504</v>
      </c>
    </row>
    <row r="1276" spans="1:5" x14ac:dyDescent="0.25">
      <c r="A1276" t="s">
        <v>260</v>
      </c>
      <c r="B1276" t="s">
        <v>16</v>
      </c>
      <c r="C1276" t="s">
        <v>71</v>
      </c>
      <c r="D1276" t="s">
        <v>72</v>
      </c>
      <c r="E1276">
        <v>507504</v>
      </c>
    </row>
    <row r="1277" spans="1:5" x14ac:dyDescent="0.25">
      <c r="A1277" t="s">
        <v>264</v>
      </c>
      <c r="B1277" t="s">
        <v>16</v>
      </c>
      <c r="C1277" t="s">
        <v>71</v>
      </c>
      <c r="D1277" t="s">
        <v>72</v>
      </c>
      <c r="E1277">
        <v>507504</v>
      </c>
    </row>
    <row r="1278" spans="1:5" x14ac:dyDescent="0.25">
      <c r="A1278" t="s">
        <v>265</v>
      </c>
      <c r="B1278" t="s">
        <v>16</v>
      </c>
      <c r="C1278" t="s">
        <v>71</v>
      </c>
      <c r="D1278" t="s">
        <v>72</v>
      </c>
      <c r="E1278">
        <v>507504</v>
      </c>
    </row>
    <row r="1279" spans="1:5" x14ac:dyDescent="0.25">
      <c r="A1279" t="s">
        <v>264</v>
      </c>
      <c r="B1279" t="s">
        <v>162</v>
      </c>
      <c r="C1279" t="s">
        <v>190</v>
      </c>
      <c r="D1279" t="s">
        <v>191</v>
      </c>
      <c r="E1279">
        <v>557218</v>
      </c>
    </row>
    <row r="1280" spans="1:5" x14ac:dyDescent="0.25">
      <c r="A1280" t="s">
        <v>260</v>
      </c>
      <c r="B1280" t="s">
        <v>162</v>
      </c>
      <c r="C1280" t="s">
        <v>190</v>
      </c>
      <c r="D1280" t="s">
        <v>191</v>
      </c>
      <c r="E1280">
        <v>557218</v>
      </c>
    </row>
    <row r="1281" spans="1:5" x14ac:dyDescent="0.25">
      <c r="A1281" t="s">
        <v>260</v>
      </c>
      <c r="B1281" t="s">
        <v>162</v>
      </c>
      <c r="C1281" t="s">
        <v>190</v>
      </c>
      <c r="D1281" t="s">
        <v>191</v>
      </c>
      <c r="E1281">
        <v>557218</v>
      </c>
    </row>
    <row r="1282" spans="1:5" x14ac:dyDescent="0.25">
      <c r="A1282" t="s">
        <v>260</v>
      </c>
      <c r="B1282" t="s">
        <v>162</v>
      </c>
      <c r="C1282" t="s">
        <v>190</v>
      </c>
      <c r="D1282" t="s">
        <v>191</v>
      </c>
      <c r="E1282">
        <v>557218</v>
      </c>
    </row>
    <row r="1283" spans="1:5" x14ac:dyDescent="0.25">
      <c r="A1283" t="s">
        <v>260</v>
      </c>
      <c r="B1283" t="s">
        <v>162</v>
      </c>
      <c r="C1283" t="s">
        <v>190</v>
      </c>
      <c r="D1283" t="s">
        <v>191</v>
      </c>
      <c r="E1283">
        <v>557218</v>
      </c>
    </row>
    <row r="1284" spans="1:5" x14ac:dyDescent="0.25">
      <c r="A1284" t="s">
        <v>260</v>
      </c>
      <c r="B1284" t="s">
        <v>162</v>
      </c>
      <c r="C1284" t="s">
        <v>190</v>
      </c>
      <c r="D1284" t="s">
        <v>191</v>
      </c>
      <c r="E1284">
        <v>557218</v>
      </c>
    </row>
    <row r="1285" spans="1:5" x14ac:dyDescent="0.25">
      <c r="A1285" t="s">
        <v>260</v>
      </c>
      <c r="B1285" t="s">
        <v>162</v>
      </c>
      <c r="C1285" t="s">
        <v>190</v>
      </c>
      <c r="D1285" t="s">
        <v>191</v>
      </c>
      <c r="E1285">
        <v>557218</v>
      </c>
    </row>
    <row r="1286" spans="1:5" x14ac:dyDescent="0.25">
      <c r="A1286" t="s">
        <v>260</v>
      </c>
      <c r="B1286" t="s">
        <v>162</v>
      </c>
      <c r="C1286" t="s">
        <v>190</v>
      </c>
      <c r="D1286" t="s">
        <v>191</v>
      </c>
      <c r="E1286">
        <v>557218</v>
      </c>
    </row>
    <row r="1287" spans="1:5" x14ac:dyDescent="0.25">
      <c r="A1287" t="s">
        <v>260</v>
      </c>
      <c r="B1287" t="s">
        <v>162</v>
      </c>
      <c r="C1287" t="s">
        <v>190</v>
      </c>
      <c r="D1287" t="s">
        <v>191</v>
      </c>
      <c r="E1287">
        <v>557218</v>
      </c>
    </row>
    <row r="1288" spans="1:5" x14ac:dyDescent="0.25">
      <c r="A1288" t="s">
        <v>260</v>
      </c>
      <c r="B1288" t="s">
        <v>162</v>
      </c>
      <c r="C1288" t="s">
        <v>190</v>
      </c>
      <c r="D1288" t="s">
        <v>191</v>
      </c>
      <c r="E1288">
        <v>557218</v>
      </c>
    </row>
    <row r="1289" spans="1:5" x14ac:dyDescent="0.25">
      <c r="A1289" t="s">
        <v>260</v>
      </c>
      <c r="B1289" t="s">
        <v>162</v>
      </c>
      <c r="C1289" t="s">
        <v>190</v>
      </c>
      <c r="D1289" t="s">
        <v>191</v>
      </c>
      <c r="E1289">
        <v>557218</v>
      </c>
    </row>
    <row r="1290" spans="1:5" x14ac:dyDescent="0.25">
      <c r="A1290" t="s">
        <v>260</v>
      </c>
      <c r="B1290" t="s">
        <v>162</v>
      </c>
      <c r="C1290" t="s">
        <v>190</v>
      </c>
      <c r="D1290" t="s">
        <v>191</v>
      </c>
      <c r="E1290">
        <v>557218</v>
      </c>
    </row>
    <row r="1291" spans="1:5" x14ac:dyDescent="0.25">
      <c r="A1291" t="s">
        <v>260</v>
      </c>
      <c r="B1291" t="s">
        <v>162</v>
      </c>
      <c r="C1291" t="s">
        <v>190</v>
      </c>
      <c r="D1291" t="s">
        <v>191</v>
      </c>
      <c r="E1291">
        <v>557218</v>
      </c>
    </row>
    <row r="1292" spans="1:5" x14ac:dyDescent="0.25">
      <c r="A1292" t="s">
        <v>260</v>
      </c>
      <c r="B1292" t="s">
        <v>162</v>
      </c>
      <c r="C1292" t="s">
        <v>190</v>
      </c>
      <c r="D1292" t="s">
        <v>191</v>
      </c>
      <c r="E1292">
        <v>557218</v>
      </c>
    </row>
    <row r="1293" spans="1:5" x14ac:dyDescent="0.25">
      <c r="A1293" t="s">
        <v>260</v>
      </c>
      <c r="B1293" t="s">
        <v>162</v>
      </c>
      <c r="C1293" t="s">
        <v>190</v>
      </c>
      <c r="D1293" t="s">
        <v>191</v>
      </c>
      <c r="E1293">
        <v>557218</v>
      </c>
    </row>
    <row r="1294" spans="1:5" x14ac:dyDescent="0.25">
      <c r="A1294" t="s">
        <v>261</v>
      </c>
      <c r="B1294" t="s">
        <v>162</v>
      </c>
      <c r="C1294" t="s">
        <v>190</v>
      </c>
      <c r="D1294" t="s">
        <v>191</v>
      </c>
      <c r="E1294">
        <v>557218</v>
      </c>
    </row>
    <row r="1295" spans="1:5" x14ac:dyDescent="0.25">
      <c r="A1295" t="s">
        <v>260</v>
      </c>
      <c r="B1295" t="s">
        <v>162</v>
      </c>
      <c r="C1295" t="s">
        <v>190</v>
      </c>
      <c r="D1295" t="s">
        <v>191</v>
      </c>
      <c r="E1295">
        <v>557218</v>
      </c>
    </row>
    <row r="1296" spans="1:5" x14ac:dyDescent="0.25">
      <c r="A1296" t="s">
        <v>261</v>
      </c>
      <c r="B1296" t="s">
        <v>162</v>
      </c>
      <c r="C1296" t="s">
        <v>190</v>
      </c>
      <c r="D1296" t="s">
        <v>191</v>
      </c>
      <c r="E1296">
        <v>557218</v>
      </c>
    </row>
    <row r="1297" spans="1:5" x14ac:dyDescent="0.25">
      <c r="A1297" t="s">
        <v>261</v>
      </c>
      <c r="B1297" t="s">
        <v>162</v>
      </c>
      <c r="C1297" t="s">
        <v>190</v>
      </c>
      <c r="D1297" t="s">
        <v>191</v>
      </c>
      <c r="E1297">
        <v>557218</v>
      </c>
    </row>
    <row r="1298" spans="1:5" x14ac:dyDescent="0.25">
      <c r="A1298" t="s">
        <v>261</v>
      </c>
      <c r="B1298" t="s">
        <v>162</v>
      </c>
      <c r="C1298" t="s">
        <v>190</v>
      </c>
      <c r="D1298" t="s">
        <v>191</v>
      </c>
      <c r="E1298">
        <v>557218</v>
      </c>
    </row>
    <row r="1299" spans="1:5" x14ac:dyDescent="0.25">
      <c r="A1299" t="s">
        <v>261</v>
      </c>
      <c r="B1299" t="s">
        <v>162</v>
      </c>
      <c r="C1299" t="s">
        <v>190</v>
      </c>
      <c r="D1299" t="s">
        <v>191</v>
      </c>
      <c r="E1299">
        <v>557218</v>
      </c>
    </row>
    <row r="1300" spans="1:5" x14ac:dyDescent="0.25">
      <c r="A1300" t="s">
        <v>261</v>
      </c>
      <c r="B1300" t="s">
        <v>162</v>
      </c>
      <c r="C1300" t="s">
        <v>190</v>
      </c>
      <c r="D1300" t="s">
        <v>191</v>
      </c>
      <c r="E1300">
        <v>557218</v>
      </c>
    </row>
    <row r="1301" spans="1:5" x14ac:dyDescent="0.25">
      <c r="A1301" t="s">
        <v>261</v>
      </c>
      <c r="B1301" t="s">
        <v>162</v>
      </c>
      <c r="C1301" t="s">
        <v>190</v>
      </c>
      <c r="D1301" t="s">
        <v>191</v>
      </c>
      <c r="E1301">
        <v>557218</v>
      </c>
    </row>
    <row r="1302" spans="1:5" x14ac:dyDescent="0.25">
      <c r="A1302" t="s">
        <v>261</v>
      </c>
      <c r="B1302" t="s">
        <v>162</v>
      </c>
      <c r="C1302" t="s">
        <v>190</v>
      </c>
      <c r="D1302" t="s">
        <v>191</v>
      </c>
      <c r="E1302">
        <v>557218</v>
      </c>
    </row>
    <row r="1303" spans="1:5" x14ac:dyDescent="0.25">
      <c r="A1303" t="s">
        <v>261</v>
      </c>
      <c r="B1303" t="s">
        <v>162</v>
      </c>
      <c r="C1303" t="s">
        <v>190</v>
      </c>
      <c r="D1303" t="s">
        <v>191</v>
      </c>
      <c r="E1303">
        <v>557218</v>
      </c>
    </row>
    <row r="1304" spans="1:5" x14ac:dyDescent="0.25">
      <c r="A1304" t="s">
        <v>261</v>
      </c>
      <c r="B1304" t="s">
        <v>162</v>
      </c>
      <c r="C1304" t="s">
        <v>190</v>
      </c>
      <c r="D1304" t="s">
        <v>191</v>
      </c>
      <c r="E1304">
        <v>557218</v>
      </c>
    </row>
    <row r="1305" spans="1:5" x14ac:dyDescent="0.25">
      <c r="A1305" t="s">
        <v>261</v>
      </c>
      <c r="B1305" t="s">
        <v>162</v>
      </c>
      <c r="C1305" t="s">
        <v>190</v>
      </c>
      <c r="D1305" t="s">
        <v>191</v>
      </c>
      <c r="E1305">
        <v>557218</v>
      </c>
    </row>
    <row r="1306" spans="1:5" x14ac:dyDescent="0.25">
      <c r="A1306" t="s">
        <v>261</v>
      </c>
      <c r="B1306" t="s">
        <v>162</v>
      </c>
      <c r="C1306" t="s">
        <v>190</v>
      </c>
      <c r="D1306" t="s">
        <v>191</v>
      </c>
      <c r="E1306">
        <v>557218</v>
      </c>
    </row>
    <row r="1307" spans="1:5" x14ac:dyDescent="0.25">
      <c r="A1307" t="s">
        <v>261</v>
      </c>
      <c r="B1307" t="s">
        <v>162</v>
      </c>
      <c r="C1307" t="s">
        <v>190</v>
      </c>
      <c r="D1307" t="s">
        <v>191</v>
      </c>
      <c r="E1307">
        <v>557218</v>
      </c>
    </row>
    <row r="1308" spans="1:5" x14ac:dyDescent="0.25">
      <c r="A1308" t="s">
        <v>261</v>
      </c>
      <c r="B1308" t="s">
        <v>162</v>
      </c>
      <c r="C1308" t="s">
        <v>190</v>
      </c>
      <c r="D1308" t="s">
        <v>191</v>
      </c>
      <c r="E1308">
        <v>557218</v>
      </c>
    </row>
    <row r="1309" spans="1:5" x14ac:dyDescent="0.25">
      <c r="A1309" t="s">
        <v>261</v>
      </c>
      <c r="B1309" t="s">
        <v>162</v>
      </c>
      <c r="C1309" t="s">
        <v>190</v>
      </c>
      <c r="D1309" t="s">
        <v>191</v>
      </c>
      <c r="E1309">
        <v>557218</v>
      </c>
    </row>
    <row r="1310" spans="1:5" x14ac:dyDescent="0.25">
      <c r="A1310" t="s">
        <v>263</v>
      </c>
      <c r="B1310" t="s">
        <v>162</v>
      </c>
      <c r="C1310" t="s">
        <v>190</v>
      </c>
      <c r="D1310" t="s">
        <v>191</v>
      </c>
      <c r="E1310">
        <v>557218</v>
      </c>
    </row>
    <row r="1311" spans="1:5" x14ac:dyDescent="0.25">
      <c r="A1311" t="s">
        <v>265</v>
      </c>
      <c r="B1311" t="s">
        <v>162</v>
      </c>
      <c r="C1311" t="s">
        <v>190</v>
      </c>
      <c r="D1311" t="s">
        <v>191</v>
      </c>
      <c r="E1311">
        <v>557218</v>
      </c>
    </row>
    <row r="1312" spans="1:5" x14ac:dyDescent="0.25">
      <c r="A1312" t="s">
        <v>260</v>
      </c>
      <c r="B1312" t="s">
        <v>162</v>
      </c>
      <c r="C1312" t="s">
        <v>199</v>
      </c>
      <c r="D1312" t="s">
        <v>200</v>
      </c>
      <c r="E1312">
        <v>540382</v>
      </c>
    </row>
    <row r="1313" spans="1:5" x14ac:dyDescent="0.25">
      <c r="A1313" t="s">
        <v>260</v>
      </c>
      <c r="B1313" t="s">
        <v>162</v>
      </c>
      <c r="C1313" t="s">
        <v>199</v>
      </c>
      <c r="D1313" t="s">
        <v>200</v>
      </c>
      <c r="E1313">
        <v>540382</v>
      </c>
    </row>
    <row r="1314" spans="1:5" x14ac:dyDescent="0.25">
      <c r="A1314" t="s">
        <v>260</v>
      </c>
      <c r="B1314" t="s">
        <v>162</v>
      </c>
      <c r="C1314" t="s">
        <v>199</v>
      </c>
      <c r="D1314" t="s">
        <v>200</v>
      </c>
      <c r="E1314">
        <v>540382</v>
      </c>
    </row>
    <row r="1315" spans="1:5" x14ac:dyDescent="0.25">
      <c r="A1315" t="s">
        <v>263</v>
      </c>
      <c r="B1315" t="s">
        <v>162</v>
      </c>
      <c r="C1315" t="s">
        <v>199</v>
      </c>
      <c r="D1315" t="s">
        <v>200</v>
      </c>
      <c r="E1315">
        <v>540382</v>
      </c>
    </row>
    <row r="1316" spans="1:5" x14ac:dyDescent="0.25">
      <c r="A1316" t="s">
        <v>260</v>
      </c>
      <c r="B1316" t="s">
        <v>162</v>
      </c>
      <c r="C1316" t="s">
        <v>199</v>
      </c>
      <c r="D1316" t="s">
        <v>201</v>
      </c>
      <c r="E1316">
        <v>540382</v>
      </c>
    </row>
    <row r="1317" spans="1:5" x14ac:dyDescent="0.25">
      <c r="A1317" t="s">
        <v>260</v>
      </c>
      <c r="B1317" t="s">
        <v>162</v>
      </c>
      <c r="C1317" t="s">
        <v>199</v>
      </c>
      <c r="D1317" t="s">
        <v>200</v>
      </c>
      <c r="E1317">
        <v>540382</v>
      </c>
    </row>
    <row r="1318" spans="1:5" x14ac:dyDescent="0.25">
      <c r="A1318" t="s">
        <v>260</v>
      </c>
      <c r="B1318" t="s">
        <v>162</v>
      </c>
      <c r="C1318" t="s">
        <v>199</v>
      </c>
      <c r="D1318" t="s">
        <v>200</v>
      </c>
      <c r="E1318">
        <v>540382</v>
      </c>
    </row>
    <row r="1319" spans="1:5" x14ac:dyDescent="0.25">
      <c r="A1319" t="s">
        <v>260</v>
      </c>
      <c r="B1319" t="s">
        <v>162</v>
      </c>
      <c r="C1319" t="s">
        <v>199</v>
      </c>
      <c r="D1319" t="s">
        <v>201</v>
      </c>
      <c r="E1319">
        <v>540382</v>
      </c>
    </row>
    <row r="1320" spans="1:5" x14ac:dyDescent="0.25">
      <c r="A1320" t="s">
        <v>260</v>
      </c>
      <c r="B1320" t="s">
        <v>162</v>
      </c>
      <c r="C1320" t="s">
        <v>199</v>
      </c>
      <c r="D1320" t="s">
        <v>201</v>
      </c>
      <c r="E1320">
        <v>540382</v>
      </c>
    </row>
    <row r="1321" spans="1:5" x14ac:dyDescent="0.25">
      <c r="A1321" t="s">
        <v>260</v>
      </c>
      <c r="B1321" t="s">
        <v>162</v>
      </c>
      <c r="C1321" t="s">
        <v>199</v>
      </c>
      <c r="D1321" t="s">
        <v>200</v>
      </c>
      <c r="E1321">
        <v>540382</v>
      </c>
    </row>
    <row r="1322" spans="1:5" x14ac:dyDescent="0.25">
      <c r="A1322" t="s">
        <v>260</v>
      </c>
      <c r="B1322" t="s">
        <v>162</v>
      </c>
      <c r="C1322" t="s">
        <v>199</v>
      </c>
      <c r="D1322" t="s">
        <v>200</v>
      </c>
      <c r="E1322">
        <v>540382</v>
      </c>
    </row>
    <row r="1323" spans="1:5" x14ac:dyDescent="0.25">
      <c r="A1323" t="s">
        <v>260</v>
      </c>
      <c r="B1323" t="s">
        <v>162</v>
      </c>
      <c r="C1323" t="s">
        <v>199</v>
      </c>
      <c r="D1323" t="s">
        <v>201</v>
      </c>
      <c r="E1323">
        <v>540382</v>
      </c>
    </row>
    <row r="1324" spans="1:5" x14ac:dyDescent="0.25">
      <c r="A1324" t="s">
        <v>260</v>
      </c>
      <c r="B1324" t="s">
        <v>162</v>
      </c>
      <c r="C1324" t="s">
        <v>199</v>
      </c>
      <c r="D1324" t="s">
        <v>200</v>
      </c>
      <c r="E1324">
        <v>540382</v>
      </c>
    </row>
    <row r="1325" spans="1:5" x14ac:dyDescent="0.25">
      <c r="A1325" t="s">
        <v>260</v>
      </c>
      <c r="B1325" t="s">
        <v>162</v>
      </c>
      <c r="C1325" t="s">
        <v>199</v>
      </c>
      <c r="D1325" t="s">
        <v>200</v>
      </c>
      <c r="E1325">
        <v>540382</v>
      </c>
    </row>
    <row r="1326" spans="1:5" x14ac:dyDescent="0.25">
      <c r="A1326" t="s">
        <v>260</v>
      </c>
      <c r="B1326" t="s">
        <v>162</v>
      </c>
      <c r="C1326" t="s">
        <v>199</v>
      </c>
      <c r="D1326" t="s">
        <v>200</v>
      </c>
      <c r="E1326">
        <v>540382</v>
      </c>
    </row>
    <row r="1327" spans="1:5" x14ac:dyDescent="0.25">
      <c r="A1327" t="s">
        <v>260</v>
      </c>
      <c r="B1327" t="s">
        <v>162</v>
      </c>
      <c r="C1327" t="s">
        <v>199</v>
      </c>
      <c r="D1327" t="s">
        <v>200</v>
      </c>
      <c r="E1327">
        <v>540382</v>
      </c>
    </row>
    <row r="1328" spans="1:5" x14ac:dyDescent="0.25">
      <c r="A1328" t="s">
        <v>260</v>
      </c>
      <c r="B1328" t="s">
        <v>162</v>
      </c>
      <c r="C1328" t="s">
        <v>199</v>
      </c>
      <c r="D1328" t="s">
        <v>200</v>
      </c>
      <c r="E1328">
        <v>540382</v>
      </c>
    </row>
    <row r="1329" spans="1:5" x14ac:dyDescent="0.25">
      <c r="A1329" t="s">
        <v>261</v>
      </c>
      <c r="B1329" t="s">
        <v>162</v>
      </c>
      <c r="C1329" t="s">
        <v>199</v>
      </c>
      <c r="D1329" t="s">
        <v>200</v>
      </c>
      <c r="E1329">
        <v>540382</v>
      </c>
    </row>
    <row r="1330" spans="1:5" x14ac:dyDescent="0.25">
      <c r="A1330" t="s">
        <v>260</v>
      </c>
      <c r="B1330" t="s">
        <v>162</v>
      </c>
      <c r="C1330" t="s">
        <v>199</v>
      </c>
      <c r="D1330" t="s">
        <v>200</v>
      </c>
      <c r="E1330">
        <v>540382</v>
      </c>
    </row>
    <row r="1331" spans="1:5" x14ac:dyDescent="0.25">
      <c r="A1331" t="s">
        <v>260</v>
      </c>
      <c r="B1331" t="s">
        <v>162</v>
      </c>
      <c r="C1331" t="s">
        <v>199</v>
      </c>
      <c r="D1331" t="s">
        <v>200</v>
      </c>
      <c r="E1331">
        <v>540382</v>
      </c>
    </row>
    <row r="1332" spans="1:5" x14ac:dyDescent="0.25">
      <c r="A1332" t="s">
        <v>260</v>
      </c>
      <c r="B1332" t="s">
        <v>162</v>
      </c>
      <c r="C1332" t="s">
        <v>199</v>
      </c>
      <c r="D1332" t="s">
        <v>200</v>
      </c>
      <c r="E1332">
        <v>540382</v>
      </c>
    </row>
    <row r="1333" spans="1:5" x14ac:dyDescent="0.25">
      <c r="A1333" t="s">
        <v>260</v>
      </c>
      <c r="B1333" t="s">
        <v>162</v>
      </c>
      <c r="C1333" t="s">
        <v>199</v>
      </c>
      <c r="D1333" t="s">
        <v>200</v>
      </c>
      <c r="E1333">
        <v>540382</v>
      </c>
    </row>
    <row r="1334" spans="1:5" x14ac:dyDescent="0.25">
      <c r="A1334" t="s">
        <v>260</v>
      </c>
      <c r="B1334" t="s">
        <v>162</v>
      </c>
      <c r="C1334" t="s">
        <v>199</v>
      </c>
      <c r="D1334" t="s">
        <v>200</v>
      </c>
      <c r="E1334">
        <v>540382</v>
      </c>
    </row>
    <row r="1335" spans="1:5" x14ac:dyDescent="0.25">
      <c r="A1335" t="s">
        <v>260</v>
      </c>
      <c r="B1335" t="s">
        <v>162</v>
      </c>
      <c r="C1335" t="s">
        <v>199</v>
      </c>
      <c r="D1335" t="s">
        <v>200</v>
      </c>
      <c r="E1335">
        <v>540382</v>
      </c>
    </row>
    <row r="1336" spans="1:5" x14ac:dyDescent="0.25">
      <c r="A1336" t="s">
        <v>260</v>
      </c>
      <c r="B1336" t="s">
        <v>162</v>
      </c>
      <c r="C1336" t="s">
        <v>199</v>
      </c>
      <c r="D1336" t="s">
        <v>200</v>
      </c>
      <c r="E1336">
        <v>540382</v>
      </c>
    </row>
    <row r="1337" spans="1:5" x14ac:dyDescent="0.25">
      <c r="A1337" t="s">
        <v>261</v>
      </c>
      <c r="B1337" t="s">
        <v>162</v>
      </c>
      <c r="C1337" t="s">
        <v>199</v>
      </c>
      <c r="D1337" t="s">
        <v>200</v>
      </c>
      <c r="E1337">
        <v>540382</v>
      </c>
    </row>
    <row r="1338" spans="1:5" x14ac:dyDescent="0.25">
      <c r="A1338" t="s">
        <v>264</v>
      </c>
      <c r="B1338" t="s">
        <v>162</v>
      </c>
      <c r="C1338" t="s">
        <v>199</v>
      </c>
      <c r="D1338" t="s">
        <v>200</v>
      </c>
      <c r="E1338">
        <v>540382</v>
      </c>
    </row>
    <row r="1339" spans="1:5" x14ac:dyDescent="0.25">
      <c r="A1339" t="s">
        <v>260</v>
      </c>
      <c r="B1339" t="s">
        <v>162</v>
      </c>
      <c r="C1339" t="s">
        <v>199</v>
      </c>
      <c r="D1339" t="s">
        <v>200</v>
      </c>
      <c r="E1339">
        <v>540382</v>
      </c>
    </row>
    <row r="1340" spans="1:5" x14ac:dyDescent="0.25">
      <c r="A1340" t="s">
        <v>260</v>
      </c>
      <c r="B1340" t="s">
        <v>162</v>
      </c>
      <c r="C1340" t="s">
        <v>199</v>
      </c>
      <c r="D1340" t="s">
        <v>200</v>
      </c>
      <c r="E1340">
        <v>540382</v>
      </c>
    </row>
    <row r="1341" spans="1:5" x14ac:dyDescent="0.25">
      <c r="A1341" t="s">
        <v>260</v>
      </c>
      <c r="B1341" t="s">
        <v>162</v>
      </c>
      <c r="C1341" t="s">
        <v>199</v>
      </c>
      <c r="D1341" t="s">
        <v>200</v>
      </c>
      <c r="E1341">
        <v>540382</v>
      </c>
    </row>
    <row r="1342" spans="1:5" x14ac:dyDescent="0.25">
      <c r="A1342" t="s">
        <v>260</v>
      </c>
      <c r="B1342" t="s">
        <v>162</v>
      </c>
      <c r="C1342" t="s">
        <v>199</v>
      </c>
      <c r="D1342" t="s">
        <v>200</v>
      </c>
      <c r="E1342">
        <v>540382</v>
      </c>
    </row>
    <row r="1343" spans="1:5" x14ac:dyDescent="0.25">
      <c r="A1343" t="s">
        <v>260</v>
      </c>
      <c r="B1343" t="s">
        <v>162</v>
      </c>
      <c r="C1343" t="s">
        <v>199</v>
      </c>
      <c r="D1343" t="s">
        <v>200</v>
      </c>
      <c r="E1343">
        <v>540382</v>
      </c>
    </row>
    <row r="1344" spans="1:5" x14ac:dyDescent="0.25">
      <c r="A1344" t="s">
        <v>260</v>
      </c>
      <c r="B1344" t="s">
        <v>162</v>
      </c>
      <c r="C1344" t="s">
        <v>199</v>
      </c>
      <c r="D1344" t="s">
        <v>200</v>
      </c>
      <c r="E1344">
        <v>540382</v>
      </c>
    </row>
    <row r="1345" spans="1:5" x14ac:dyDescent="0.25">
      <c r="A1345" t="s">
        <v>260</v>
      </c>
      <c r="B1345" t="s">
        <v>162</v>
      </c>
      <c r="C1345" t="s">
        <v>199</v>
      </c>
      <c r="D1345" t="s">
        <v>200</v>
      </c>
      <c r="E1345">
        <v>540382</v>
      </c>
    </row>
    <row r="1346" spans="1:5" x14ac:dyDescent="0.25">
      <c r="A1346" t="s">
        <v>261</v>
      </c>
      <c r="B1346" t="s">
        <v>162</v>
      </c>
      <c r="C1346" t="s">
        <v>199</v>
      </c>
      <c r="D1346" t="s">
        <v>200</v>
      </c>
      <c r="E1346">
        <v>540382</v>
      </c>
    </row>
    <row r="1347" spans="1:5" x14ac:dyDescent="0.25">
      <c r="A1347" t="s">
        <v>264</v>
      </c>
      <c r="B1347" t="s">
        <v>162</v>
      </c>
      <c r="C1347" t="s">
        <v>199</v>
      </c>
      <c r="D1347" t="s">
        <v>200</v>
      </c>
      <c r="E1347">
        <v>540382</v>
      </c>
    </row>
    <row r="1348" spans="1:5" x14ac:dyDescent="0.25">
      <c r="A1348" t="s">
        <v>261</v>
      </c>
      <c r="B1348" t="s">
        <v>162</v>
      </c>
      <c r="C1348" t="s">
        <v>199</v>
      </c>
      <c r="D1348" t="s">
        <v>201</v>
      </c>
      <c r="E1348">
        <v>540382</v>
      </c>
    </row>
    <row r="1349" spans="1:5" x14ac:dyDescent="0.25">
      <c r="A1349" t="s">
        <v>260</v>
      </c>
      <c r="B1349" t="s">
        <v>162</v>
      </c>
      <c r="C1349" t="s">
        <v>199</v>
      </c>
      <c r="D1349" t="s">
        <v>200</v>
      </c>
      <c r="E1349">
        <v>540382</v>
      </c>
    </row>
    <row r="1350" spans="1:5" x14ac:dyDescent="0.25">
      <c r="A1350" t="s">
        <v>260</v>
      </c>
      <c r="B1350" t="s">
        <v>162</v>
      </c>
      <c r="C1350" t="s">
        <v>199</v>
      </c>
      <c r="D1350" t="s">
        <v>200</v>
      </c>
      <c r="E1350">
        <v>540382</v>
      </c>
    </row>
    <row r="1351" spans="1:5" x14ac:dyDescent="0.25">
      <c r="A1351" t="s">
        <v>264</v>
      </c>
      <c r="B1351" t="s">
        <v>162</v>
      </c>
      <c r="C1351" t="s">
        <v>199</v>
      </c>
      <c r="D1351" t="s">
        <v>200</v>
      </c>
      <c r="E1351">
        <v>540382</v>
      </c>
    </row>
    <row r="1352" spans="1:5" x14ac:dyDescent="0.25">
      <c r="A1352" t="s">
        <v>261</v>
      </c>
      <c r="B1352" t="s">
        <v>162</v>
      </c>
      <c r="C1352" t="s">
        <v>199</v>
      </c>
      <c r="D1352" t="s">
        <v>201</v>
      </c>
      <c r="E1352">
        <v>540382</v>
      </c>
    </row>
    <row r="1353" spans="1:5" x14ac:dyDescent="0.25">
      <c r="A1353" t="s">
        <v>264</v>
      </c>
      <c r="B1353" t="s">
        <v>162</v>
      </c>
      <c r="C1353" t="s">
        <v>199</v>
      </c>
      <c r="D1353" t="s">
        <v>200</v>
      </c>
      <c r="E1353">
        <v>540382</v>
      </c>
    </row>
    <row r="1354" spans="1:5" x14ac:dyDescent="0.25">
      <c r="A1354" t="s">
        <v>261</v>
      </c>
      <c r="B1354" t="s">
        <v>162</v>
      </c>
      <c r="C1354" t="s">
        <v>199</v>
      </c>
      <c r="D1354" t="s">
        <v>200</v>
      </c>
      <c r="E1354">
        <v>540382</v>
      </c>
    </row>
    <row r="1355" spans="1:5" x14ac:dyDescent="0.25">
      <c r="A1355" t="s">
        <v>261</v>
      </c>
      <c r="B1355" t="s">
        <v>162</v>
      </c>
      <c r="C1355" t="s">
        <v>199</v>
      </c>
      <c r="D1355" t="s">
        <v>200</v>
      </c>
      <c r="E1355">
        <v>540382</v>
      </c>
    </row>
    <row r="1356" spans="1:5" x14ac:dyDescent="0.25">
      <c r="A1356" t="s">
        <v>261</v>
      </c>
      <c r="B1356" t="s">
        <v>162</v>
      </c>
      <c r="C1356" t="s">
        <v>199</v>
      </c>
      <c r="D1356" t="s">
        <v>200</v>
      </c>
      <c r="E1356">
        <v>540382</v>
      </c>
    </row>
    <row r="1357" spans="1:5" x14ac:dyDescent="0.25">
      <c r="A1357" t="s">
        <v>261</v>
      </c>
      <c r="B1357" t="s">
        <v>162</v>
      </c>
      <c r="C1357" t="s">
        <v>199</v>
      </c>
      <c r="D1357" t="s">
        <v>200</v>
      </c>
      <c r="E1357">
        <v>540382</v>
      </c>
    </row>
    <row r="1358" spans="1:5" x14ac:dyDescent="0.25">
      <c r="A1358" t="s">
        <v>264</v>
      </c>
      <c r="B1358" t="s">
        <v>162</v>
      </c>
      <c r="C1358" t="s">
        <v>199</v>
      </c>
      <c r="D1358" t="s">
        <v>200</v>
      </c>
      <c r="E1358">
        <v>540382</v>
      </c>
    </row>
    <row r="1359" spans="1:5" x14ac:dyDescent="0.25">
      <c r="A1359" t="s">
        <v>265</v>
      </c>
      <c r="B1359" t="s">
        <v>162</v>
      </c>
      <c r="C1359" t="s">
        <v>199</v>
      </c>
      <c r="D1359" t="s">
        <v>200</v>
      </c>
      <c r="E1359">
        <v>540382</v>
      </c>
    </row>
    <row r="1360" spans="1:5" x14ac:dyDescent="0.25">
      <c r="A1360" t="s">
        <v>264</v>
      </c>
      <c r="B1360" t="s">
        <v>162</v>
      </c>
      <c r="C1360" t="s">
        <v>199</v>
      </c>
      <c r="D1360" t="s">
        <v>200</v>
      </c>
      <c r="E1360">
        <v>540382</v>
      </c>
    </row>
    <row r="1361" spans="1:5" x14ac:dyDescent="0.25">
      <c r="A1361" t="s">
        <v>261</v>
      </c>
      <c r="B1361" t="s">
        <v>162</v>
      </c>
      <c r="C1361" t="s">
        <v>199</v>
      </c>
      <c r="D1361" t="s">
        <v>200</v>
      </c>
      <c r="E1361">
        <v>540382</v>
      </c>
    </row>
    <row r="1362" spans="1:5" x14ac:dyDescent="0.25">
      <c r="A1362" t="s">
        <v>261</v>
      </c>
      <c r="B1362" t="s">
        <v>162</v>
      </c>
      <c r="C1362" t="s">
        <v>199</v>
      </c>
      <c r="D1362" t="s">
        <v>200</v>
      </c>
      <c r="E1362">
        <v>540382</v>
      </c>
    </row>
    <row r="1363" spans="1:5" x14ac:dyDescent="0.25">
      <c r="A1363" t="s">
        <v>261</v>
      </c>
      <c r="B1363" t="s">
        <v>162</v>
      </c>
      <c r="C1363" t="s">
        <v>199</v>
      </c>
      <c r="D1363" t="s">
        <v>200</v>
      </c>
      <c r="E1363">
        <v>540382</v>
      </c>
    </row>
    <row r="1364" spans="1:5" x14ac:dyDescent="0.25">
      <c r="A1364" t="s">
        <v>264</v>
      </c>
      <c r="B1364" t="s">
        <v>162</v>
      </c>
      <c r="C1364" t="s">
        <v>199</v>
      </c>
      <c r="D1364" t="s">
        <v>200</v>
      </c>
      <c r="E1364">
        <v>540382</v>
      </c>
    </row>
    <row r="1365" spans="1:5" x14ac:dyDescent="0.25">
      <c r="A1365" t="s">
        <v>265</v>
      </c>
      <c r="B1365" t="s">
        <v>162</v>
      </c>
      <c r="C1365" t="s">
        <v>199</v>
      </c>
      <c r="D1365" t="s">
        <v>200</v>
      </c>
      <c r="E1365">
        <v>540382</v>
      </c>
    </row>
    <row r="1366" spans="1:5" x14ac:dyDescent="0.25">
      <c r="A1366" t="s">
        <v>261</v>
      </c>
      <c r="B1366" t="s">
        <v>162</v>
      </c>
      <c r="C1366" t="s">
        <v>199</v>
      </c>
      <c r="D1366" t="s">
        <v>200</v>
      </c>
      <c r="E1366">
        <v>540382</v>
      </c>
    </row>
    <row r="1367" spans="1:5" x14ac:dyDescent="0.25">
      <c r="A1367" t="s">
        <v>261</v>
      </c>
      <c r="B1367" t="s">
        <v>162</v>
      </c>
      <c r="C1367" t="s">
        <v>199</v>
      </c>
      <c r="D1367" t="s">
        <v>200</v>
      </c>
      <c r="E1367">
        <v>540382</v>
      </c>
    </row>
    <row r="1368" spans="1:5" x14ac:dyDescent="0.25">
      <c r="A1368" t="s">
        <v>261</v>
      </c>
      <c r="B1368" t="s">
        <v>162</v>
      </c>
      <c r="C1368" t="s">
        <v>199</v>
      </c>
      <c r="D1368" t="s">
        <v>200</v>
      </c>
      <c r="E1368">
        <v>540382</v>
      </c>
    </row>
    <row r="1369" spans="1:5" x14ac:dyDescent="0.25">
      <c r="A1369" t="s">
        <v>265</v>
      </c>
      <c r="B1369" t="s">
        <v>162</v>
      </c>
      <c r="C1369" t="s">
        <v>199</v>
      </c>
      <c r="D1369" t="s">
        <v>200</v>
      </c>
      <c r="E1369">
        <v>540382</v>
      </c>
    </row>
    <row r="1370" spans="1:5" x14ac:dyDescent="0.25">
      <c r="A1370" t="s">
        <v>264</v>
      </c>
      <c r="B1370" t="s">
        <v>162</v>
      </c>
      <c r="C1370" t="s">
        <v>199</v>
      </c>
      <c r="D1370" t="s">
        <v>200</v>
      </c>
      <c r="E1370">
        <v>540382</v>
      </c>
    </row>
    <row r="1371" spans="1:5" x14ac:dyDescent="0.25">
      <c r="A1371" t="s">
        <v>265</v>
      </c>
      <c r="B1371" t="s">
        <v>162</v>
      </c>
      <c r="C1371" t="s">
        <v>199</v>
      </c>
      <c r="D1371" t="s">
        <v>200</v>
      </c>
      <c r="E1371">
        <v>540382</v>
      </c>
    </row>
    <row r="1372" spans="1:5" x14ac:dyDescent="0.25">
      <c r="A1372" t="s">
        <v>263</v>
      </c>
      <c r="B1372" t="s">
        <v>162</v>
      </c>
      <c r="C1372" t="s">
        <v>199</v>
      </c>
      <c r="D1372" t="s">
        <v>200</v>
      </c>
      <c r="E1372">
        <v>540382</v>
      </c>
    </row>
    <row r="1373" spans="1:5" x14ac:dyDescent="0.25">
      <c r="A1373" t="s">
        <v>261</v>
      </c>
      <c r="B1373" t="s">
        <v>162</v>
      </c>
      <c r="C1373" t="s">
        <v>199</v>
      </c>
      <c r="D1373" t="s">
        <v>200</v>
      </c>
      <c r="E1373">
        <v>540382</v>
      </c>
    </row>
    <row r="1374" spans="1:5" x14ac:dyDescent="0.25">
      <c r="A1374" t="s">
        <v>265</v>
      </c>
      <c r="B1374" t="s">
        <v>162</v>
      </c>
      <c r="C1374" t="s">
        <v>199</v>
      </c>
      <c r="D1374" t="s">
        <v>200</v>
      </c>
      <c r="E1374">
        <v>540382</v>
      </c>
    </row>
    <row r="1375" spans="1:5" x14ac:dyDescent="0.25">
      <c r="A1375" t="s">
        <v>265</v>
      </c>
      <c r="B1375" t="s">
        <v>162</v>
      </c>
      <c r="C1375" t="s">
        <v>199</v>
      </c>
      <c r="D1375" t="s">
        <v>200</v>
      </c>
      <c r="E1375">
        <v>540382</v>
      </c>
    </row>
    <row r="1376" spans="1:5" x14ac:dyDescent="0.25">
      <c r="A1376" t="s">
        <v>265</v>
      </c>
      <c r="B1376" t="s">
        <v>162</v>
      </c>
      <c r="C1376" t="s">
        <v>199</v>
      </c>
      <c r="D1376" t="s">
        <v>200</v>
      </c>
      <c r="E1376">
        <v>540382</v>
      </c>
    </row>
    <row r="1377" spans="1:5" x14ac:dyDescent="0.25">
      <c r="A1377" t="s">
        <v>265</v>
      </c>
      <c r="B1377" t="s">
        <v>162</v>
      </c>
      <c r="C1377" t="s">
        <v>199</v>
      </c>
      <c r="D1377" t="s">
        <v>200</v>
      </c>
      <c r="E1377">
        <v>540382</v>
      </c>
    </row>
    <row r="1378" spans="1:5" x14ac:dyDescent="0.25">
      <c r="A1378" t="s">
        <v>265</v>
      </c>
      <c r="B1378" t="s">
        <v>162</v>
      </c>
      <c r="C1378" t="s">
        <v>199</v>
      </c>
      <c r="D1378" t="s">
        <v>200</v>
      </c>
      <c r="E1378">
        <v>540382</v>
      </c>
    </row>
    <row r="1379" spans="1:5" x14ac:dyDescent="0.25">
      <c r="A1379" t="s">
        <v>265</v>
      </c>
      <c r="B1379" t="s">
        <v>162</v>
      </c>
      <c r="C1379" t="s">
        <v>199</v>
      </c>
      <c r="D1379" t="s">
        <v>200</v>
      </c>
      <c r="E1379">
        <v>540382</v>
      </c>
    </row>
    <row r="1380" spans="1:5" x14ac:dyDescent="0.25">
      <c r="A1380" t="s">
        <v>265</v>
      </c>
      <c r="B1380" t="s">
        <v>162</v>
      </c>
      <c r="C1380" t="s">
        <v>199</v>
      </c>
      <c r="D1380" t="s">
        <v>200</v>
      </c>
      <c r="E1380">
        <v>540382</v>
      </c>
    </row>
    <row r="1381" spans="1:5" x14ac:dyDescent="0.25">
      <c r="A1381" t="s">
        <v>265</v>
      </c>
      <c r="B1381" t="s">
        <v>162</v>
      </c>
      <c r="C1381" t="s">
        <v>199</v>
      </c>
      <c r="D1381" t="s">
        <v>200</v>
      </c>
      <c r="E1381">
        <v>540382</v>
      </c>
    </row>
    <row r="1382" spans="1:5" x14ac:dyDescent="0.25">
      <c r="A1382" t="s">
        <v>265</v>
      </c>
      <c r="B1382" t="s">
        <v>162</v>
      </c>
      <c r="C1382" t="s">
        <v>199</v>
      </c>
      <c r="D1382" t="s">
        <v>200</v>
      </c>
      <c r="E1382">
        <v>540382</v>
      </c>
    </row>
    <row r="1383" spans="1:5" x14ac:dyDescent="0.25">
      <c r="A1383" t="s">
        <v>260</v>
      </c>
      <c r="B1383" t="s">
        <v>16</v>
      </c>
      <c r="C1383" t="s">
        <v>133</v>
      </c>
      <c r="D1383" t="s">
        <v>134</v>
      </c>
      <c r="E1383">
        <v>598739</v>
      </c>
    </row>
    <row r="1384" spans="1:5" x14ac:dyDescent="0.25">
      <c r="A1384" t="s">
        <v>261</v>
      </c>
      <c r="B1384" t="s">
        <v>16</v>
      </c>
      <c r="C1384" t="s">
        <v>133</v>
      </c>
      <c r="D1384" t="s">
        <v>134</v>
      </c>
      <c r="E1384">
        <v>598739</v>
      </c>
    </row>
    <row r="1385" spans="1:5" x14ac:dyDescent="0.25">
      <c r="A1385" t="s">
        <v>261</v>
      </c>
      <c r="B1385" t="s">
        <v>16</v>
      </c>
      <c r="C1385" t="s">
        <v>75</v>
      </c>
      <c r="D1385" t="s">
        <v>76</v>
      </c>
      <c r="E1385">
        <v>597511</v>
      </c>
    </row>
    <row r="1386" spans="1:5" x14ac:dyDescent="0.25">
      <c r="A1386" t="s">
        <v>261</v>
      </c>
      <c r="B1386" t="s">
        <v>162</v>
      </c>
      <c r="C1386" t="s">
        <v>192</v>
      </c>
      <c r="D1386" t="s">
        <v>193</v>
      </c>
      <c r="E1386">
        <v>537284</v>
      </c>
    </row>
    <row r="1387" spans="1:5" x14ac:dyDescent="0.25">
      <c r="A1387" t="s">
        <v>264</v>
      </c>
      <c r="B1387" t="s">
        <v>16</v>
      </c>
      <c r="C1387" t="s">
        <v>144</v>
      </c>
      <c r="D1387" t="s">
        <v>145</v>
      </c>
      <c r="E1387">
        <v>510882</v>
      </c>
    </row>
    <row r="1388" spans="1:5" x14ac:dyDescent="0.25">
      <c r="A1388" t="s">
        <v>261</v>
      </c>
      <c r="B1388" t="s">
        <v>16</v>
      </c>
      <c r="C1388" t="s">
        <v>125</v>
      </c>
      <c r="D1388" t="s">
        <v>126</v>
      </c>
      <c r="E1388">
        <v>509647</v>
      </c>
    </row>
    <row r="1389" spans="1:5" x14ac:dyDescent="0.25">
      <c r="A1389" t="s">
        <v>260</v>
      </c>
      <c r="B1389" t="s">
        <v>16</v>
      </c>
      <c r="C1389" t="s">
        <v>151</v>
      </c>
      <c r="D1389" t="s">
        <v>152</v>
      </c>
      <c r="E1389">
        <v>597988</v>
      </c>
    </row>
    <row r="1390" spans="1:5" x14ac:dyDescent="0.25">
      <c r="A1390" t="s">
        <v>263</v>
      </c>
      <c r="B1390" t="s">
        <v>16</v>
      </c>
      <c r="C1390" t="s">
        <v>151</v>
      </c>
      <c r="D1390" t="s">
        <v>153</v>
      </c>
      <c r="E1390">
        <v>597988</v>
      </c>
    </row>
    <row r="1391" spans="1:5" x14ac:dyDescent="0.25">
      <c r="A1391" t="s">
        <v>260</v>
      </c>
      <c r="B1391" t="s">
        <v>16</v>
      </c>
      <c r="C1391" t="s">
        <v>151</v>
      </c>
      <c r="D1391" t="s">
        <v>152</v>
      </c>
      <c r="E1391">
        <v>597988</v>
      </c>
    </row>
    <row r="1392" spans="1:5" x14ac:dyDescent="0.25">
      <c r="A1392" t="s">
        <v>261</v>
      </c>
      <c r="B1392" t="s">
        <v>16</v>
      </c>
      <c r="C1392" t="s">
        <v>151</v>
      </c>
      <c r="D1392" t="s">
        <v>152</v>
      </c>
      <c r="E1392">
        <v>597988</v>
      </c>
    </row>
    <row r="1393" spans="1:5" x14ac:dyDescent="0.25">
      <c r="A1393" t="s">
        <v>260</v>
      </c>
      <c r="B1393" t="s">
        <v>16</v>
      </c>
      <c r="C1393" t="s">
        <v>151</v>
      </c>
      <c r="D1393" t="s">
        <v>152</v>
      </c>
      <c r="E1393">
        <v>597988</v>
      </c>
    </row>
    <row r="1394" spans="1:5" x14ac:dyDescent="0.25">
      <c r="A1394" t="s">
        <v>261</v>
      </c>
      <c r="B1394" t="s">
        <v>16</v>
      </c>
      <c r="C1394" t="s">
        <v>151</v>
      </c>
      <c r="D1394" t="s">
        <v>152</v>
      </c>
      <c r="E1394">
        <v>597988</v>
      </c>
    </row>
    <row r="1395" spans="1:5" x14ac:dyDescent="0.25">
      <c r="A1395" t="s">
        <v>260</v>
      </c>
      <c r="B1395" t="s">
        <v>16</v>
      </c>
      <c r="C1395" t="s">
        <v>151</v>
      </c>
      <c r="D1395" t="s">
        <v>152</v>
      </c>
      <c r="E1395">
        <v>597988</v>
      </c>
    </row>
    <row r="1396" spans="1:5" x14ac:dyDescent="0.25">
      <c r="A1396" t="s">
        <v>260</v>
      </c>
      <c r="B1396" t="s">
        <v>16</v>
      </c>
      <c r="C1396" t="s">
        <v>151</v>
      </c>
      <c r="D1396" t="s">
        <v>153</v>
      </c>
      <c r="E1396">
        <v>597988</v>
      </c>
    </row>
    <row r="1397" spans="1:5" x14ac:dyDescent="0.25">
      <c r="A1397" t="s">
        <v>260</v>
      </c>
      <c r="B1397" t="s">
        <v>16</v>
      </c>
      <c r="C1397" t="s">
        <v>151</v>
      </c>
      <c r="D1397" t="s">
        <v>152</v>
      </c>
      <c r="E1397">
        <v>597988</v>
      </c>
    </row>
    <row r="1398" spans="1:5" x14ac:dyDescent="0.25">
      <c r="A1398" t="s">
        <v>260</v>
      </c>
      <c r="B1398" t="s">
        <v>16</v>
      </c>
      <c r="C1398" t="s">
        <v>151</v>
      </c>
      <c r="D1398" t="s">
        <v>152</v>
      </c>
      <c r="E1398">
        <v>597988</v>
      </c>
    </row>
    <row r="1399" spans="1:5" x14ac:dyDescent="0.25">
      <c r="A1399" t="s">
        <v>261</v>
      </c>
      <c r="B1399" t="s">
        <v>16</v>
      </c>
      <c r="C1399" t="s">
        <v>151</v>
      </c>
      <c r="D1399" t="s">
        <v>152</v>
      </c>
      <c r="E1399">
        <v>597988</v>
      </c>
    </row>
    <row r="1400" spans="1:5" x14ac:dyDescent="0.25">
      <c r="A1400" t="s">
        <v>260</v>
      </c>
      <c r="B1400" t="s">
        <v>16</v>
      </c>
      <c r="C1400" t="s">
        <v>151</v>
      </c>
      <c r="D1400" t="s">
        <v>152</v>
      </c>
      <c r="E1400">
        <v>597988</v>
      </c>
    </row>
    <row r="1401" spans="1:5" x14ac:dyDescent="0.25">
      <c r="A1401" t="s">
        <v>260</v>
      </c>
      <c r="B1401" t="s">
        <v>16</v>
      </c>
      <c r="C1401" t="s">
        <v>151</v>
      </c>
      <c r="D1401" t="s">
        <v>152</v>
      </c>
      <c r="E1401">
        <v>597988</v>
      </c>
    </row>
    <row r="1402" spans="1:5" x14ac:dyDescent="0.25">
      <c r="A1402" t="s">
        <v>260</v>
      </c>
      <c r="B1402" t="s">
        <v>16</v>
      </c>
      <c r="C1402" t="s">
        <v>151</v>
      </c>
      <c r="D1402" t="s">
        <v>152</v>
      </c>
      <c r="E1402">
        <v>597988</v>
      </c>
    </row>
    <row r="1403" spans="1:5" x14ac:dyDescent="0.25">
      <c r="A1403" t="s">
        <v>261</v>
      </c>
      <c r="B1403" t="s">
        <v>16</v>
      </c>
      <c r="C1403" t="s">
        <v>151</v>
      </c>
      <c r="D1403" t="s">
        <v>152</v>
      </c>
      <c r="E1403">
        <v>597988</v>
      </c>
    </row>
    <row r="1404" spans="1:5" x14ac:dyDescent="0.25">
      <c r="A1404" t="s">
        <v>260</v>
      </c>
      <c r="B1404" t="s">
        <v>16</v>
      </c>
      <c r="C1404" t="s">
        <v>151</v>
      </c>
      <c r="D1404" t="s">
        <v>152</v>
      </c>
      <c r="E1404">
        <v>597988</v>
      </c>
    </row>
    <row r="1405" spans="1:5" x14ac:dyDescent="0.25">
      <c r="A1405" t="s">
        <v>260</v>
      </c>
      <c r="B1405" t="s">
        <v>16</v>
      </c>
      <c r="C1405" t="s">
        <v>151</v>
      </c>
      <c r="D1405" t="s">
        <v>152</v>
      </c>
      <c r="E1405">
        <v>597988</v>
      </c>
    </row>
    <row r="1406" spans="1:5" x14ac:dyDescent="0.25">
      <c r="A1406" t="s">
        <v>260</v>
      </c>
      <c r="B1406" t="s">
        <v>16</v>
      </c>
      <c r="C1406" t="s">
        <v>151</v>
      </c>
      <c r="D1406" t="s">
        <v>152</v>
      </c>
      <c r="E1406">
        <v>597988</v>
      </c>
    </row>
    <row r="1407" spans="1:5" x14ac:dyDescent="0.25">
      <c r="A1407" t="s">
        <v>260</v>
      </c>
      <c r="B1407" t="s">
        <v>16</v>
      </c>
      <c r="C1407" t="s">
        <v>151</v>
      </c>
      <c r="D1407" t="s">
        <v>152</v>
      </c>
      <c r="E1407">
        <v>597988</v>
      </c>
    </row>
    <row r="1408" spans="1:5" x14ac:dyDescent="0.25">
      <c r="A1408" t="s">
        <v>261</v>
      </c>
      <c r="B1408" t="s">
        <v>16</v>
      </c>
      <c r="C1408" t="s">
        <v>151</v>
      </c>
      <c r="D1408" t="s">
        <v>152</v>
      </c>
      <c r="E1408">
        <v>597988</v>
      </c>
    </row>
    <row r="1409" spans="1:5" x14ac:dyDescent="0.25">
      <c r="A1409" t="s">
        <v>260</v>
      </c>
      <c r="B1409" t="s">
        <v>16</v>
      </c>
      <c r="C1409" t="s">
        <v>151</v>
      </c>
      <c r="D1409" t="s">
        <v>153</v>
      </c>
      <c r="E1409">
        <v>597988</v>
      </c>
    </row>
    <row r="1410" spans="1:5" x14ac:dyDescent="0.25">
      <c r="A1410" t="s">
        <v>260</v>
      </c>
      <c r="B1410" t="s">
        <v>16</v>
      </c>
      <c r="C1410" t="s">
        <v>151</v>
      </c>
      <c r="D1410" t="s">
        <v>152</v>
      </c>
      <c r="E1410">
        <v>597988</v>
      </c>
    </row>
    <row r="1411" spans="1:5" x14ac:dyDescent="0.25">
      <c r="A1411" t="s">
        <v>261</v>
      </c>
      <c r="B1411" t="s">
        <v>16</v>
      </c>
      <c r="C1411" t="s">
        <v>151</v>
      </c>
      <c r="D1411" t="s">
        <v>152</v>
      </c>
      <c r="E1411">
        <v>597988</v>
      </c>
    </row>
    <row r="1412" spans="1:5" x14ac:dyDescent="0.25">
      <c r="A1412" t="s">
        <v>261</v>
      </c>
      <c r="B1412" t="s">
        <v>16</v>
      </c>
      <c r="C1412" t="s">
        <v>151</v>
      </c>
      <c r="D1412" t="s">
        <v>152</v>
      </c>
      <c r="E1412">
        <v>597988</v>
      </c>
    </row>
    <row r="1413" spans="1:5" x14ac:dyDescent="0.25">
      <c r="A1413" t="s">
        <v>261</v>
      </c>
      <c r="B1413" t="s">
        <v>16</v>
      </c>
      <c r="C1413" t="s">
        <v>151</v>
      </c>
      <c r="D1413" t="s">
        <v>152</v>
      </c>
      <c r="E1413">
        <v>597988</v>
      </c>
    </row>
    <row r="1414" spans="1:5" x14ac:dyDescent="0.25">
      <c r="A1414" t="s">
        <v>260</v>
      </c>
      <c r="B1414" t="s">
        <v>16</v>
      </c>
      <c r="C1414" t="s">
        <v>151</v>
      </c>
      <c r="D1414" t="s">
        <v>152</v>
      </c>
      <c r="E1414">
        <v>597988</v>
      </c>
    </row>
    <row r="1415" spans="1:5" x14ac:dyDescent="0.25">
      <c r="A1415" t="s">
        <v>260</v>
      </c>
      <c r="B1415" t="s">
        <v>16</v>
      </c>
      <c r="C1415" t="s">
        <v>151</v>
      </c>
      <c r="D1415" t="s">
        <v>152</v>
      </c>
      <c r="E1415">
        <v>597988</v>
      </c>
    </row>
    <row r="1416" spans="1:5" x14ac:dyDescent="0.25">
      <c r="A1416" t="s">
        <v>260</v>
      </c>
      <c r="B1416" t="s">
        <v>16</v>
      </c>
      <c r="C1416" t="s">
        <v>151</v>
      </c>
      <c r="D1416" t="s">
        <v>152</v>
      </c>
      <c r="E1416">
        <v>597988</v>
      </c>
    </row>
    <row r="1417" spans="1:5" x14ac:dyDescent="0.25">
      <c r="A1417" t="s">
        <v>260</v>
      </c>
      <c r="B1417" t="s">
        <v>16</v>
      </c>
      <c r="C1417" t="s">
        <v>151</v>
      </c>
      <c r="D1417" t="s">
        <v>153</v>
      </c>
      <c r="E1417">
        <v>597988</v>
      </c>
    </row>
    <row r="1418" spans="1:5" x14ac:dyDescent="0.25">
      <c r="A1418" t="s">
        <v>265</v>
      </c>
      <c r="B1418" t="s">
        <v>16</v>
      </c>
      <c r="C1418" t="s">
        <v>151</v>
      </c>
      <c r="D1418" t="s">
        <v>152</v>
      </c>
      <c r="E1418">
        <v>597988</v>
      </c>
    </row>
    <row r="1419" spans="1:5" x14ac:dyDescent="0.25">
      <c r="A1419" t="s">
        <v>260</v>
      </c>
      <c r="B1419" t="s">
        <v>16</v>
      </c>
      <c r="C1419" t="s">
        <v>151</v>
      </c>
      <c r="D1419" t="s">
        <v>152</v>
      </c>
      <c r="E1419">
        <v>597988</v>
      </c>
    </row>
    <row r="1420" spans="1:5" x14ac:dyDescent="0.25">
      <c r="A1420" t="s">
        <v>264</v>
      </c>
      <c r="B1420" t="s">
        <v>16</v>
      </c>
      <c r="C1420" t="s">
        <v>151</v>
      </c>
      <c r="D1420" t="s">
        <v>152</v>
      </c>
      <c r="E1420">
        <v>597988</v>
      </c>
    </row>
    <row r="1421" spans="1:5" x14ac:dyDescent="0.25">
      <c r="A1421" t="s">
        <v>261</v>
      </c>
      <c r="B1421" t="s">
        <v>16</v>
      </c>
      <c r="C1421" t="s">
        <v>151</v>
      </c>
      <c r="D1421" t="s">
        <v>152</v>
      </c>
      <c r="E1421">
        <v>597988</v>
      </c>
    </row>
    <row r="1422" spans="1:5" x14ac:dyDescent="0.25">
      <c r="A1422" t="s">
        <v>260</v>
      </c>
      <c r="B1422" t="s">
        <v>16</v>
      </c>
      <c r="C1422" t="s">
        <v>151</v>
      </c>
      <c r="D1422" t="s">
        <v>152</v>
      </c>
      <c r="E1422">
        <v>597988</v>
      </c>
    </row>
    <row r="1423" spans="1:5" x14ac:dyDescent="0.25">
      <c r="A1423" t="s">
        <v>261</v>
      </c>
      <c r="B1423" t="s">
        <v>16</v>
      </c>
      <c r="C1423" t="s">
        <v>151</v>
      </c>
      <c r="D1423" t="s">
        <v>152</v>
      </c>
      <c r="E1423">
        <v>597988</v>
      </c>
    </row>
    <row r="1424" spans="1:5" x14ac:dyDescent="0.25">
      <c r="A1424" t="s">
        <v>260</v>
      </c>
      <c r="B1424" t="s">
        <v>16</v>
      </c>
      <c r="C1424" t="s">
        <v>151</v>
      </c>
      <c r="D1424" t="s">
        <v>152</v>
      </c>
      <c r="E1424">
        <v>597988</v>
      </c>
    </row>
    <row r="1425" spans="1:5" x14ac:dyDescent="0.25">
      <c r="A1425" t="s">
        <v>261</v>
      </c>
      <c r="B1425" t="s">
        <v>16</v>
      </c>
      <c r="C1425" t="s">
        <v>151</v>
      </c>
      <c r="D1425" t="s">
        <v>152</v>
      </c>
      <c r="E1425">
        <v>597988</v>
      </c>
    </row>
    <row r="1426" spans="1:5" x14ac:dyDescent="0.25">
      <c r="A1426" t="s">
        <v>261</v>
      </c>
      <c r="B1426" t="s">
        <v>16</v>
      </c>
      <c r="C1426" t="s">
        <v>151</v>
      </c>
      <c r="D1426" t="s">
        <v>152</v>
      </c>
      <c r="E1426">
        <v>597988</v>
      </c>
    </row>
    <row r="1427" spans="1:5" x14ac:dyDescent="0.25">
      <c r="A1427" t="s">
        <v>261</v>
      </c>
      <c r="B1427" t="s">
        <v>16</v>
      </c>
      <c r="C1427" t="s">
        <v>151</v>
      </c>
      <c r="D1427" t="s">
        <v>152</v>
      </c>
      <c r="E1427">
        <v>597988</v>
      </c>
    </row>
    <row r="1428" spans="1:5" x14ac:dyDescent="0.25">
      <c r="A1428" t="s">
        <v>264</v>
      </c>
      <c r="B1428" t="s">
        <v>16</v>
      </c>
      <c r="C1428" t="s">
        <v>151</v>
      </c>
      <c r="D1428" t="s">
        <v>152</v>
      </c>
      <c r="E1428">
        <v>597988</v>
      </c>
    </row>
    <row r="1429" spans="1:5" x14ac:dyDescent="0.25">
      <c r="A1429" t="s">
        <v>261</v>
      </c>
      <c r="B1429" t="s">
        <v>16</v>
      </c>
      <c r="C1429" t="s">
        <v>151</v>
      </c>
      <c r="D1429" t="s">
        <v>152</v>
      </c>
      <c r="E1429">
        <v>597988</v>
      </c>
    </row>
    <row r="1430" spans="1:5" x14ac:dyDescent="0.25">
      <c r="A1430" t="s">
        <v>261</v>
      </c>
      <c r="B1430" t="s">
        <v>16</v>
      </c>
      <c r="C1430" t="s">
        <v>151</v>
      </c>
      <c r="D1430" t="s">
        <v>152</v>
      </c>
      <c r="E1430">
        <v>597988</v>
      </c>
    </row>
    <row r="1431" spans="1:5" x14ac:dyDescent="0.25">
      <c r="A1431" t="s">
        <v>261</v>
      </c>
      <c r="B1431" t="s">
        <v>16</v>
      </c>
      <c r="C1431" t="s">
        <v>151</v>
      </c>
      <c r="D1431" t="s">
        <v>152</v>
      </c>
      <c r="E1431">
        <v>597988</v>
      </c>
    </row>
    <row r="1432" spans="1:5" x14ac:dyDescent="0.25">
      <c r="A1432" t="s">
        <v>261</v>
      </c>
      <c r="B1432" t="s">
        <v>16</v>
      </c>
      <c r="C1432" t="s">
        <v>151</v>
      </c>
      <c r="D1432" t="s">
        <v>152</v>
      </c>
      <c r="E1432">
        <v>597988</v>
      </c>
    </row>
    <row r="1433" spans="1:5" x14ac:dyDescent="0.25">
      <c r="A1433" t="s">
        <v>261</v>
      </c>
      <c r="B1433" t="s">
        <v>16</v>
      </c>
      <c r="C1433" t="s">
        <v>151</v>
      </c>
      <c r="D1433" t="s">
        <v>152</v>
      </c>
      <c r="E1433">
        <v>597988</v>
      </c>
    </row>
    <row r="1434" spans="1:5" x14ac:dyDescent="0.25">
      <c r="A1434" t="s">
        <v>261</v>
      </c>
      <c r="B1434" t="s">
        <v>16</v>
      </c>
      <c r="C1434" t="s">
        <v>151</v>
      </c>
      <c r="D1434" t="s">
        <v>152</v>
      </c>
      <c r="E1434">
        <v>597988</v>
      </c>
    </row>
    <row r="1435" spans="1:5" x14ac:dyDescent="0.25">
      <c r="A1435" t="s">
        <v>261</v>
      </c>
      <c r="B1435" t="s">
        <v>16</v>
      </c>
      <c r="C1435" t="s">
        <v>151</v>
      </c>
      <c r="D1435" t="s">
        <v>152</v>
      </c>
      <c r="E1435">
        <v>597988</v>
      </c>
    </row>
    <row r="1436" spans="1:5" x14ac:dyDescent="0.25">
      <c r="A1436" t="s">
        <v>261</v>
      </c>
      <c r="B1436" t="s">
        <v>16</v>
      </c>
      <c r="C1436" t="s">
        <v>151</v>
      </c>
      <c r="D1436" t="s">
        <v>152</v>
      </c>
      <c r="E1436">
        <v>597988</v>
      </c>
    </row>
    <row r="1437" spans="1:5" x14ac:dyDescent="0.25">
      <c r="A1437" t="s">
        <v>261</v>
      </c>
      <c r="B1437" t="s">
        <v>16</v>
      </c>
      <c r="C1437" t="s">
        <v>151</v>
      </c>
      <c r="D1437" t="s">
        <v>152</v>
      </c>
      <c r="E1437">
        <v>597988</v>
      </c>
    </row>
    <row r="1438" spans="1:5" x14ac:dyDescent="0.25">
      <c r="A1438" t="s">
        <v>261</v>
      </c>
      <c r="B1438" t="s">
        <v>16</v>
      </c>
      <c r="C1438" t="s">
        <v>151</v>
      </c>
      <c r="D1438" t="s">
        <v>152</v>
      </c>
      <c r="E1438">
        <v>597988</v>
      </c>
    </row>
    <row r="1439" spans="1:5" x14ac:dyDescent="0.25">
      <c r="A1439" t="s">
        <v>265</v>
      </c>
      <c r="B1439" t="s">
        <v>16</v>
      </c>
      <c r="C1439" t="s">
        <v>151</v>
      </c>
      <c r="D1439" t="s">
        <v>152</v>
      </c>
      <c r="E1439">
        <v>597988</v>
      </c>
    </row>
    <row r="1440" spans="1:5" x14ac:dyDescent="0.25">
      <c r="A1440" t="s">
        <v>261</v>
      </c>
      <c r="B1440" t="s">
        <v>16</v>
      </c>
      <c r="C1440" t="s">
        <v>151</v>
      </c>
      <c r="D1440" t="s">
        <v>152</v>
      </c>
      <c r="E1440">
        <v>597988</v>
      </c>
    </row>
    <row r="1441" spans="1:5" x14ac:dyDescent="0.25">
      <c r="A1441" t="s">
        <v>263</v>
      </c>
      <c r="B1441" t="s">
        <v>16</v>
      </c>
      <c r="C1441" t="s">
        <v>151</v>
      </c>
      <c r="D1441" t="s">
        <v>152</v>
      </c>
      <c r="E1441">
        <v>597988</v>
      </c>
    </row>
    <row r="1442" spans="1:5" x14ac:dyDescent="0.25">
      <c r="A1442" t="s">
        <v>264</v>
      </c>
      <c r="B1442" t="s">
        <v>16</v>
      </c>
      <c r="C1442" t="s">
        <v>151</v>
      </c>
      <c r="D1442" t="s">
        <v>152</v>
      </c>
      <c r="E1442">
        <v>597988</v>
      </c>
    </row>
    <row r="1443" spans="1:5" x14ac:dyDescent="0.25">
      <c r="A1443" t="s">
        <v>265</v>
      </c>
      <c r="B1443" t="s">
        <v>16</v>
      </c>
      <c r="C1443" t="s">
        <v>151</v>
      </c>
      <c r="D1443" t="s">
        <v>153</v>
      </c>
      <c r="E1443">
        <v>597988</v>
      </c>
    </row>
    <row r="1444" spans="1:5" x14ac:dyDescent="0.25">
      <c r="A1444" t="s">
        <v>265</v>
      </c>
      <c r="B1444" t="s">
        <v>16</v>
      </c>
      <c r="C1444" t="s">
        <v>151</v>
      </c>
      <c r="D1444" t="s">
        <v>152</v>
      </c>
      <c r="E1444">
        <v>597988</v>
      </c>
    </row>
    <row r="1445" spans="1:5" x14ac:dyDescent="0.25">
      <c r="A1445" t="s">
        <v>261</v>
      </c>
      <c r="B1445" t="s">
        <v>16</v>
      </c>
      <c r="C1445" t="s">
        <v>151</v>
      </c>
      <c r="D1445" t="s">
        <v>152</v>
      </c>
      <c r="E1445">
        <v>597988</v>
      </c>
    </row>
    <row r="1446" spans="1:5" x14ac:dyDescent="0.25">
      <c r="A1446" t="s">
        <v>265</v>
      </c>
      <c r="B1446" t="s">
        <v>16</v>
      </c>
      <c r="C1446" t="s">
        <v>151</v>
      </c>
      <c r="D1446" t="s">
        <v>152</v>
      </c>
      <c r="E1446">
        <v>597988</v>
      </c>
    </row>
    <row r="1447" spans="1:5" x14ac:dyDescent="0.25">
      <c r="A1447" t="s">
        <v>261</v>
      </c>
      <c r="B1447" t="s">
        <v>16</v>
      </c>
      <c r="C1447" t="s">
        <v>151</v>
      </c>
      <c r="D1447" t="s">
        <v>152</v>
      </c>
      <c r="E1447">
        <v>597988</v>
      </c>
    </row>
    <row r="1448" spans="1:5" x14ac:dyDescent="0.25">
      <c r="A1448" t="s">
        <v>261</v>
      </c>
      <c r="B1448" t="s">
        <v>16</v>
      </c>
      <c r="C1448" t="s">
        <v>151</v>
      </c>
      <c r="D1448" t="s">
        <v>152</v>
      </c>
      <c r="E1448">
        <v>597988</v>
      </c>
    </row>
    <row r="1449" spans="1:5" x14ac:dyDescent="0.25">
      <c r="A1449" t="s">
        <v>265</v>
      </c>
      <c r="B1449" t="s">
        <v>16</v>
      </c>
      <c r="C1449" t="s">
        <v>151</v>
      </c>
      <c r="D1449" t="s">
        <v>152</v>
      </c>
      <c r="E1449">
        <v>597988</v>
      </c>
    </row>
    <row r="1450" spans="1:5" x14ac:dyDescent="0.25">
      <c r="A1450" t="s">
        <v>261</v>
      </c>
      <c r="B1450" t="s">
        <v>16</v>
      </c>
      <c r="C1450" t="s">
        <v>151</v>
      </c>
      <c r="D1450" t="s">
        <v>152</v>
      </c>
      <c r="E1450">
        <v>597988</v>
      </c>
    </row>
    <row r="1451" spans="1:5" x14ac:dyDescent="0.25">
      <c r="A1451" t="s">
        <v>265</v>
      </c>
      <c r="B1451" t="s">
        <v>16</v>
      </c>
      <c r="C1451" t="s">
        <v>151</v>
      </c>
      <c r="D1451" t="s">
        <v>152</v>
      </c>
      <c r="E1451">
        <v>597988</v>
      </c>
    </row>
    <row r="1452" spans="1:5" x14ac:dyDescent="0.25">
      <c r="A1452" t="s">
        <v>264</v>
      </c>
      <c r="B1452" t="s">
        <v>16</v>
      </c>
      <c r="C1452" t="s">
        <v>151</v>
      </c>
      <c r="D1452" t="s">
        <v>153</v>
      </c>
      <c r="E1452">
        <v>597988</v>
      </c>
    </row>
    <row r="1453" spans="1:5" x14ac:dyDescent="0.25">
      <c r="A1453" t="s">
        <v>265</v>
      </c>
      <c r="B1453" t="s">
        <v>16</v>
      </c>
      <c r="C1453" t="s">
        <v>151</v>
      </c>
      <c r="D1453" t="s">
        <v>153</v>
      </c>
      <c r="E1453">
        <v>597988</v>
      </c>
    </row>
    <row r="1454" spans="1:5" x14ac:dyDescent="0.25">
      <c r="A1454" t="s">
        <v>265</v>
      </c>
      <c r="B1454" t="s">
        <v>16</v>
      </c>
      <c r="C1454" t="s">
        <v>151</v>
      </c>
      <c r="D1454" t="s">
        <v>152</v>
      </c>
      <c r="E1454">
        <v>597988</v>
      </c>
    </row>
    <row r="1455" spans="1:5" x14ac:dyDescent="0.25">
      <c r="A1455" t="s">
        <v>265</v>
      </c>
      <c r="B1455" t="s">
        <v>16</v>
      </c>
      <c r="C1455" t="s">
        <v>86</v>
      </c>
      <c r="D1455" t="s">
        <v>87</v>
      </c>
      <c r="E1455">
        <v>507971</v>
      </c>
    </row>
    <row r="1456" spans="1:5" x14ac:dyDescent="0.25">
      <c r="A1456" t="s">
        <v>260</v>
      </c>
      <c r="B1456" t="s">
        <v>16</v>
      </c>
      <c r="C1456" t="s">
        <v>88</v>
      </c>
      <c r="D1456" t="s">
        <v>89</v>
      </c>
      <c r="E1456">
        <v>551996</v>
      </c>
    </row>
    <row r="1457" spans="1:5" x14ac:dyDescent="0.25">
      <c r="A1457" t="s">
        <v>260</v>
      </c>
      <c r="B1457" t="s">
        <v>16</v>
      </c>
      <c r="C1457" t="s">
        <v>88</v>
      </c>
      <c r="D1457" t="s">
        <v>89</v>
      </c>
      <c r="E1457">
        <v>551996</v>
      </c>
    </row>
    <row r="1458" spans="1:5" x14ac:dyDescent="0.25">
      <c r="A1458" t="s">
        <v>265</v>
      </c>
      <c r="B1458" t="s">
        <v>16</v>
      </c>
      <c r="C1458" t="s">
        <v>88</v>
      </c>
      <c r="D1458" t="s">
        <v>89</v>
      </c>
      <c r="E1458">
        <v>551996</v>
      </c>
    </row>
    <row r="1459" spans="1:5" x14ac:dyDescent="0.25">
      <c r="A1459" t="s">
        <v>260</v>
      </c>
      <c r="B1459" t="s">
        <v>16</v>
      </c>
      <c r="C1459" t="s">
        <v>135</v>
      </c>
      <c r="D1459" t="s">
        <v>136</v>
      </c>
      <c r="E1459">
        <v>597899</v>
      </c>
    </row>
    <row r="1460" spans="1:5" x14ac:dyDescent="0.25">
      <c r="A1460" t="s">
        <v>261</v>
      </c>
      <c r="B1460" t="s">
        <v>16</v>
      </c>
      <c r="C1460" t="s">
        <v>135</v>
      </c>
      <c r="D1460" t="s">
        <v>137</v>
      </c>
      <c r="E1460">
        <v>597899</v>
      </c>
    </row>
    <row r="1461" spans="1:5" x14ac:dyDescent="0.25">
      <c r="A1461" t="s">
        <v>260</v>
      </c>
      <c r="B1461" t="s">
        <v>16</v>
      </c>
      <c r="C1461" t="s">
        <v>135</v>
      </c>
      <c r="D1461" t="s">
        <v>136</v>
      </c>
      <c r="E1461">
        <v>597899</v>
      </c>
    </row>
    <row r="1462" spans="1:5" x14ac:dyDescent="0.25">
      <c r="A1462" t="s">
        <v>261</v>
      </c>
      <c r="B1462" t="s">
        <v>16</v>
      </c>
      <c r="C1462" t="s">
        <v>135</v>
      </c>
      <c r="D1462" t="s">
        <v>137</v>
      </c>
      <c r="E1462">
        <v>597899</v>
      </c>
    </row>
    <row r="1463" spans="1:5" x14ac:dyDescent="0.25">
      <c r="A1463" t="s">
        <v>261</v>
      </c>
      <c r="B1463" t="s">
        <v>16</v>
      </c>
      <c r="C1463" t="s">
        <v>135</v>
      </c>
      <c r="D1463" t="s">
        <v>136</v>
      </c>
      <c r="E1463">
        <v>597899</v>
      </c>
    </row>
    <row r="1464" spans="1:5" x14ac:dyDescent="0.25">
      <c r="A1464" t="s">
        <v>261</v>
      </c>
      <c r="B1464" t="s">
        <v>16</v>
      </c>
      <c r="C1464" t="s">
        <v>135</v>
      </c>
      <c r="D1464" t="s">
        <v>136</v>
      </c>
      <c r="E1464">
        <v>597899</v>
      </c>
    </row>
    <row r="1465" spans="1:5" x14ac:dyDescent="0.25">
      <c r="A1465" t="s">
        <v>260</v>
      </c>
      <c r="B1465" t="s">
        <v>16</v>
      </c>
      <c r="C1465" t="s">
        <v>135</v>
      </c>
      <c r="D1465" t="s">
        <v>136</v>
      </c>
      <c r="E1465">
        <v>597899</v>
      </c>
    </row>
    <row r="1466" spans="1:5" x14ac:dyDescent="0.25">
      <c r="A1466" t="s">
        <v>260</v>
      </c>
      <c r="B1466" t="s">
        <v>16</v>
      </c>
      <c r="C1466" t="s">
        <v>135</v>
      </c>
      <c r="D1466" t="s">
        <v>137</v>
      </c>
      <c r="E1466">
        <v>597899</v>
      </c>
    </row>
    <row r="1467" spans="1:5" x14ac:dyDescent="0.25">
      <c r="A1467" t="s">
        <v>261</v>
      </c>
      <c r="B1467" t="s">
        <v>16</v>
      </c>
      <c r="C1467" t="s">
        <v>135</v>
      </c>
      <c r="D1467" t="s">
        <v>136</v>
      </c>
      <c r="E1467">
        <v>597899</v>
      </c>
    </row>
    <row r="1468" spans="1:5" x14ac:dyDescent="0.25">
      <c r="A1468" t="s">
        <v>260</v>
      </c>
      <c r="B1468" t="s">
        <v>16</v>
      </c>
      <c r="C1468" t="s">
        <v>135</v>
      </c>
      <c r="D1468" t="s">
        <v>137</v>
      </c>
      <c r="E1468">
        <v>597899</v>
      </c>
    </row>
    <row r="1469" spans="1:5" x14ac:dyDescent="0.25">
      <c r="A1469" t="s">
        <v>261</v>
      </c>
      <c r="B1469" t="s">
        <v>16</v>
      </c>
      <c r="C1469" t="s">
        <v>135</v>
      </c>
      <c r="D1469" t="s">
        <v>137</v>
      </c>
      <c r="E1469">
        <v>597899</v>
      </c>
    </row>
    <row r="1470" spans="1:5" x14ac:dyDescent="0.25">
      <c r="A1470" t="s">
        <v>263</v>
      </c>
      <c r="B1470" t="s">
        <v>16</v>
      </c>
      <c r="C1470" t="s">
        <v>135</v>
      </c>
      <c r="D1470" t="s">
        <v>136</v>
      </c>
      <c r="E1470">
        <v>597899</v>
      </c>
    </row>
    <row r="1471" spans="1:5" x14ac:dyDescent="0.25">
      <c r="A1471" t="s">
        <v>264</v>
      </c>
      <c r="B1471" t="s">
        <v>16</v>
      </c>
      <c r="C1471" t="s">
        <v>135</v>
      </c>
      <c r="D1471" t="s">
        <v>136</v>
      </c>
      <c r="E1471">
        <v>597899</v>
      </c>
    </row>
    <row r="1472" spans="1:5" x14ac:dyDescent="0.25">
      <c r="A1472" t="s">
        <v>261</v>
      </c>
      <c r="B1472" t="s">
        <v>16</v>
      </c>
      <c r="C1472" t="s">
        <v>135</v>
      </c>
      <c r="D1472" t="s">
        <v>137</v>
      </c>
      <c r="E1472">
        <v>597899</v>
      </c>
    </row>
    <row r="1473" spans="1:5" x14ac:dyDescent="0.25">
      <c r="A1473" t="s">
        <v>265</v>
      </c>
      <c r="B1473" t="s">
        <v>16</v>
      </c>
      <c r="C1473" t="s">
        <v>135</v>
      </c>
      <c r="D1473" t="s">
        <v>137</v>
      </c>
      <c r="E1473">
        <v>597899</v>
      </c>
    </row>
    <row r="1474" spans="1:5" x14ac:dyDescent="0.25">
      <c r="A1474" t="s">
        <v>261</v>
      </c>
      <c r="B1474" t="s">
        <v>16</v>
      </c>
      <c r="C1474" t="s">
        <v>135</v>
      </c>
      <c r="D1474" t="s">
        <v>136</v>
      </c>
      <c r="E1474">
        <v>597899</v>
      </c>
    </row>
    <row r="1475" spans="1:5" x14ac:dyDescent="0.25">
      <c r="A1475" t="s">
        <v>265</v>
      </c>
      <c r="B1475" t="s">
        <v>16</v>
      </c>
      <c r="C1475" t="s">
        <v>135</v>
      </c>
      <c r="D1475" t="s">
        <v>136</v>
      </c>
      <c r="E1475">
        <v>597899</v>
      </c>
    </row>
    <row r="1476" spans="1:5" x14ac:dyDescent="0.25">
      <c r="A1476" t="s">
        <v>265</v>
      </c>
      <c r="B1476" t="s">
        <v>16</v>
      </c>
      <c r="C1476" t="s">
        <v>135</v>
      </c>
      <c r="D1476" t="s">
        <v>137</v>
      </c>
      <c r="E1476">
        <v>597899</v>
      </c>
    </row>
    <row r="1477" spans="1:5" x14ac:dyDescent="0.25">
      <c r="A1477" t="s">
        <v>265</v>
      </c>
      <c r="B1477" t="s">
        <v>16</v>
      </c>
      <c r="C1477" t="s">
        <v>135</v>
      </c>
      <c r="D1477" t="s">
        <v>137</v>
      </c>
      <c r="E1477">
        <v>597899</v>
      </c>
    </row>
    <row r="1478" spans="1:5" x14ac:dyDescent="0.25">
      <c r="A1478" t="s">
        <v>260</v>
      </c>
      <c r="B1478" t="s">
        <v>239</v>
      </c>
      <c r="C1478" t="s">
        <v>242</v>
      </c>
      <c r="D1478" t="s">
        <v>243</v>
      </c>
      <c r="E1478">
        <v>585505</v>
      </c>
    </row>
    <row r="1479" spans="1:5" x14ac:dyDescent="0.25">
      <c r="A1479" t="s">
        <v>264</v>
      </c>
      <c r="B1479" t="s">
        <v>239</v>
      </c>
      <c r="C1479" t="s">
        <v>242</v>
      </c>
      <c r="D1479" t="s">
        <v>243</v>
      </c>
      <c r="E1479">
        <v>585505</v>
      </c>
    </row>
    <row r="1480" spans="1:5" x14ac:dyDescent="0.25">
      <c r="A1480" t="s">
        <v>265</v>
      </c>
      <c r="B1480" t="s">
        <v>239</v>
      </c>
      <c r="C1480" t="s">
        <v>242</v>
      </c>
      <c r="D1480" t="s">
        <v>243</v>
      </c>
      <c r="E1480">
        <v>585505</v>
      </c>
    </row>
    <row r="1481" spans="1:5" x14ac:dyDescent="0.25">
      <c r="A1481" t="s">
        <v>260</v>
      </c>
      <c r="B1481" t="s">
        <v>239</v>
      </c>
      <c r="C1481" t="s">
        <v>242</v>
      </c>
      <c r="D1481" t="s">
        <v>243</v>
      </c>
      <c r="E1481">
        <v>585505</v>
      </c>
    </row>
    <row r="1482" spans="1:5" x14ac:dyDescent="0.25">
      <c r="A1482" t="s">
        <v>261</v>
      </c>
      <c r="B1482" t="s">
        <v>239</v>
      </c>
      <c r="C1482" t="s">
        <v>242</v>
      </c>
      <c r="D1482" t="s">
        <v>243</v>
      </c>
      <c r="E1482">
        <v>585505</v>
      </c>
    </row>
    <row r="1483" spans="1:5" x14ac:dyDescent="0.25">
      <c r="A1483" t="s">
        <v>264</v>
      </c>
      <c r="B1483" t="s">
        <v>239</v>
      </c>
      <c r="C1483" t="s">
        <v>242</v>
      </c>
      <c r="D1483" t="s">
        <v>243</v>
      </c>
      <c r="E1483">
        <v>585505</v>
      </c>
    </row>
    <row r="1484" spans="1:5" x14ac:dyDescent="0.25">
      <c r="A1484" t="s">
        <v>260</v>
      </c>
      <c r="B1484" t="s">
        <v>16</v>
      </c>
      <c r="C1484" t="s">
        <v>97</v>
      </c>
      <c r="D1484" t="s">
        <v>98</v>
      </c>
      <c r="E1484">
        <v>569551</v>
      </c>
    </row>
    <row r="1485" spans="1:5" x14ac:dyDescent="0.25">
      <c r="A1485" t="s">
        <v>260</v>
      </c>
      <c r="B1485" t="s">
        <v>16</v>
      </c>
      <c r="C1485" t="s">
        <v>97</v>
      </c>
      <c r="D1485" t="s">
        <v>98</v>
      </c>
      <c r="E1485">
        <v>569551</v>
      </c>
    </row>
    <row r="1486" spans="1:5" x14ac:dyDescent="0.25">
      <c r="A1486" t="s">
        <v>264</v>
      </c>
      <c r="B1486" t="s">
        <v>16</v>
      </c>
      <c r="C1486" t="s">
        <v>97</v>
      </c>
      <c r="D1486" t="s">
        <v>98</v>
      </c>
      <c r="E1486">
        <v>569551</v>
      </c>
    </row>
    <row r="1487" spans="1:5" x14ac:dyDescent="0.25">
      <c r="A1487" t="s">
        <v>260</v>
      </c>
      <c r="B1487" t="s">
        <v>16</v>
      </c>
      <c r="C1487" t="s">
        <v>97</v>
      </c>
      <c r="D1487" t="s">
        <v>98</v>
      </c>
      <c r="E1487">
        <v>569551</v>
      </c>
    </row>
    <row r="1488" spans="1:5" x14ac:dyDescent="0.25">
      <c r="A1488" t="s">
        <v>260</v>
      </c>
      <c r="B1488" t="s">
        <v>16</v>
      </c>
      <c r="C1488" t="s">
        <v>97</v>
      </c>
      <c r="D1488" t="s">
        <v>98</v>
      </c>
      <c r="E1488">
        <v>569551</v>
      </c>
    </row>
    <row r="1489" spans="1:5" x14ac:dyDescent="0.25">
      <c r="A1489" t="s">
        <v>260</v>
      </c>
      <c r="B1489" t="s">
        <v>16</v>
      </c>
      <c r="C1489" t="s">
        <v>97</v>
      </c>
      <c r="D1489" t="s">
        <v>98</v>
      </c>
      <c r="E1489">
        <v>569551</v>
      </c>
    </row>
    <row r="1490" spans="1:5" x14ac:dyDescent="0.25">
      <c r="A1490" t="s">
        <v>260</v>
      </c>
      <c r="B1490" t="s">
        <v>16</v>
      </c>
      <c r="C1490" t="s">
        <v>97</v>
      </c>
      <c r="D1490" t="s">
        <v>98</v>
      </c>
      <c r="E1490">
        <v>569551</v>
      </c>
    </row>
    <row r="1491" spans="1:5" x14ac:dyDescent="0.25">
      <c r="A1491" t="s">
        <v>260</v>
      </c>
      <c r="B1491" t="s">
        <v>16</v>
      </c>
      <c r="C1491" t="s">
        <v>97</v>
      </c>
      <c r="D1491" t="s">
        <v>98</v>
      </c>
      <c r="E1491">
        <v>569551</v>
      </c>
    </row>
    <row r="1492" spans="1:5" x14ac:dyDescent="0.25">
      <c r="A1492" t="s">
        <v>260</v>
      </c>
      <c r="B1492" t="s">
        <v>16</v>
      </c>
      <c r="C1492" t="s">
        <v>97</v>
      </c>
      <c r="D1492" t="s">
        <v>98</v>
      </c>
      <c r="E1492">
        <v>569551</v>
      </c>
    </row>
    <row r="1493" spans="1:5" x14ac:dyDescent="0.25">
      <c r="A1493" t="s">
        <v>264</v>
      </c>
      <c r="B1493" t="s">
        <v>16</v>
      </c>
      <c r="C1493" t="s">
        <v>97</v>
      </c>
      <c r="D1493" t="s">
        <v>98</v>
      </c>
      <c r="E1493">
        <v>569551</v>
      </c>
    </row>
    <row r="1494" spans="1:5" x14ac:dyDescent="0.25">
      <c r="A1494" t="s">
        <v>260</v>
      </c>
      <c r="B1494" t="s">
        <v>16</v>
      </c>
      <c r="C1494" t="s">
        <v>97</v>
      </c>
      <c r="D1494" t="s">
        <v>98</v>
      </c>
      <c r="E1494">
        <v>569551</v>
      </c>
    </row>
    <row r="1495" spans="1:5" x14ac:dyDescent="0.25">
      <c r="A1495" t="s">
        <v>260</v>
      </c>
      <c r="B1495" t="s">
        <v>16</v>
      </c>
      <c r="C1495" t="s">
        <v>97</v>
      </c>
      <c r="D1495" t="s">
        <v>98</v>
      </c>
      <c r="E1495">
        <v>569551</v>
      </c>
    </row>
    <row r="1496" spans="1:5" x14ac:dyDescent="0.25">
      <c r="A1496" t="s">
        <v>260</v>
      </c>
      <c r="B1496" t="s">
        <v>16</v>
      </c>
      <c r="C1496" t="s">
        <v>97</v>
      </c>
      <c r="D1496" t="s">
        <v>98</v>
      </c>
      <c r="E1496">
        <v>569551</v>
      </c>
    </row>
    <row r="1497" spans="1:5" x14ac:dyDescent="0.25">
      <c r="A1497" t="s">
        <v>264</v>
      </c>
      <c r="B1497" t="s">
        <v>16</v>
      </c>
      <c r="C1497" t="s">
        <v>97</v>
      </c>
      <c r="D1497" t="s">
        <v>98</v>
      </c>
      <c r="E1497">
        <v>569551</v>
      </c>
    </row>
    <row r="1498" spans="1:5" x14ac:dyDescent="0.25">
      <c r="A1498" t="s">
        <v>260</v>
      </c>
      <c r="B1498" t="s">
        <v>16</v>
      </c>
      <c r="C1498" t="s">
        <v>97</v>
      </c>
      <c r="D1498" t="s">
        <v>98</v>
      </c>
      <c r="E1498">
        <v>569551</v>
      </c>
    </row>
    <row r="1499" spans="1:5" x14ac:dyDescent="0.25">
      <c r="A1499" t="s">
        <v>261</v>
      </c>
      <c r="B1499" t="s">
        <v>16</v>
      </c>
      <c r="C1499" t="s">
        <v>97</v>
      </c>
      <c r="D1499" t="s">
        <v>98</v>
      </c>
      <c r="E1499">
        <v>569551</v>
      </c>
    </row>
    <row r="1500" spans="1:5" x14ac:dyDescent="0.25">
      <c r="A1500" t="s">
        <v>261</v>
      </c>
      <c r="B1500" t="s">
        <v>16</v>
      </c>
      <c r="C1500" t="s">
        <v>97</v>
      </c>
      <c r="D1500" t="s">
        <v>98</v>
      </c>
      <c r="E1500">
        <v>569551</v>
      </c>
    </row>
    <row r="1501" spans="1:5" x14ac:dyDescent="0.25">
      <c r="A1501" t="s">
        <v>264</v>
      </c>
      <c r="B1501" t="s">
        <v>16</v>
      </c>
      <c r="C1501" t="s">
        <v>97</v>
      </c>
      <c r="D1501" t="s">
        <v>98</v>
      </c>
      <c r="E1501">
        <v>569551</v>
      </c>
    </row>
    <row r="1502" spans="1:5" x14ac:dyDescent="0.25">
      <c r="A1502" t="s">
        <v>264</v>
      </c>
      <c r="B1502" t="s">
        <v>16</v>
      </c>
      <c r="C1502" t="s">
        <v>97</v>
      </c>
      <c r="D1502" t="s">
        <v>98</v>
      </c>
      <c r="E1502">
        <v>569551</v>
      </c>
    </row>
    <row r="1503" spans="1:5" x14ac:dyDescent="0.25">
      <c r="A1503" t="s">
        <v>264</v>
      </c>
      <c r="B1503" t="s">
        <v>16</v>
      </c>
      <c r="C1503" t="s">
        <v>97</v>
      </c>
      <c r="D1503" t="s">
        <v>98</v>
      </c>
      <c r="E1503">
        <v>569551</v>
      </c>
    </row>
    <row r="1504" spans="1:5" x14ac:dyDescent="0.25">
      <c r="A1504" t="s">
        <v>265</v>
      </c>
      <c r="B1504" t="s">
        <v>16</v>
      </c>
      <c r="C1504" t="s">
        <v>97</v>
      </c>
      <c r="D1504" t="s">
        <v>98</v>
      </c>
      <c r="E1504">
        <v>569551</v>
      </c>
    </row>
    <row r="1505" spans="1:5" x14ac:dyDescent="0.25">
      <c r="A1505" t="s">
        <v>265</v>
      </c>
      <c r="B1505" t="s">
        <v>16</v>
      </c>
      <c r="C1505" t="s">
        <v>97</v>
      </c>
      <c r="D1505" t="s">
        <v>98</v>
      </c>
      <c r="E1505">
        <v>569551</v>
      </c>
    </row>
    <row r="1506" spans="1:5" x14ac:dyDescent="0.25">
      <c r="A1506" t="s">
        <v>264</v>
      </c>
      <c r="B1506" t="s">
        <v>16</v>
      </c>
      <c r="C1506" t="s">
        <v>97</v>
      </c>
      <c r="D1506" t="s">
        <v>98</v>
      </c>
      <c r="E1506">
        <v>569551</v>
      </c>
    </row>
    <row r="1507" spans="1:5" x14ac:dyDescent="0.25">
      <c r="A1507" t="s">
        <v>265</v>
      </c>
      <c r="B1507" t="s">
        <v>16</v>
      </c>
      <c r="C1507" t="s">
        <v>97</v>
      </c>
      <c r="D1507" t="s">
        <v>98</v>
      </c>
      <c r="E1507">
        <v>569551</v>
      </c>
    </row>
    <row r="1508" spans="1:5" x14ac:dyDescent="0.25">
      <c r="A1508" t="s">
        <v>265</v>
      </c>
      <c r="B1508" t="s">
        <v>16</v>
      </c>
      <c r="C1508" t="s">
        <v>97</v>
      </c>
      <c r="D1508" t="s">
        <v>98</v>
      </c>
      <c r="E1508">
        <v>569551</v>
      </c>
    </row>
    <row r="1509" spans="1:5" x14ac:dyDescent="0.25">
      <c r="A1509" t="s">
        <v>260</v>
      </c>
      <c r="B1509" t="s">
        <v>12</v>
      </c>
      <c r="C1509" t="s">
        <v>13</v>
      </c>
      <c r="D1509" t="s">
        <v>14</v>
      </c>
      <c r="E1509">
        <v>574317</v>
      </c>
    </row>
    <row r="1510" spans="1:5" x14ac:dyDescent="0.25">
      <c r="A1510" t="s">
        <v>261</v>
      </c>
      <c r="B1510" t="s">
        <v>162</v>
      </c>
      <c r="C1510" t="s">
        <v>171</v>
      </c>
      <c r="D1510" t="s">
        <v>172</v>
      </c>
      <c r="E1510">
        <v>533491</v>
      </c>
    </row>
    <row r="1511" spans="1:5" x14ac:dyDescent="0.25">
      <c r="A1511" t="s">
        <v>264</v>
      </c>
      <c r="B1511" t="s">
        <v>16</v>
      </c>
      <c r="C1511" t="s">
        <v>127</v>
      </c>
      <c r="D1511" t="s">
        <v>128</v>
      </c>
      <c r="E1511">
        <v>599107</v>
      </c>
    </row>
    <row r="1512" spans="1:5" x14ac:dyDescent="0.25">
      <c r="A1512" t="s">
        <v>261</v>
      </c>
      <c r="B1512" t="s">
        <v>16</v>
      </c>
      <c r="C1512" t="s">
        <v>127</v>
      </c>
      <c r="D1512" t="s">
        <v>128</v>
      </c>
      <c r="E1512">
        <v>599107</v>
      </c>
    </row>
    <row r="1513" spans="1:5" x14ac:dyDescent="0.25">
      <c r="A1513" t="s">
        <v>265</v>
      </c>
      <c r="B1513" t="s">
        <v>16</v>
      </c>
      <c r="C1513" t="s">
        <v>127</v>
      </c>
      <c r="D1513" t="s">
        <v>128</v>
      </c>
      <c r="E1513">
        <v>599107</v>
      </c>
    </row>
    <row r="1514" spans="1:5" x14ac:dyDescent="0.25">
      <c r="A1514" t="s">
        <v>265</v>
      </c>
      <c r="B1514" t="s">
        <v>16</v>
      </c>
      <c r="C1514" t="s">
        <v>127</v>
      </c>
      <c r="D1514" t="s">
        <v>128</v>
      </c>
      <c r="E1514">
        <v>599107</v>
      </c>
    </row>
    <row r="1515" spans="1:5" x14ac:dyDescent="0.25">
      <c r="A1515" t="s">
        <v>260</v>
      </c>
      <c r="B1515" t="s">
        <v>162</v>
      </c>
      <c r="C1515" t="s">
        <v>218</v>
      </c>
      <c r="D1515" t="s">
        <v>219</v>
      </c>
      <c r="E1515">
        <v>541249</v>
      </c>
    </row>
    <row r="1516" spans="1:5" x14ac:dyDescent="0.25">
      <c r="A1516" t="s">
        <v>263</v>
      </c>
      <c r="B1516" t="s">
        <v>162</v>
      </c>
      <c r="C1516" t="s">
        <v>218</v>
      </c>
      <c r="D1516" t="s">
        <v>219</v>
      </c>
      <c r="E1516">
        <v>541249</v>
      </c>
    </row>
    <row r="1517" spans="1:5" x14ac:dyDescent="0.25">
      <c r="A1517" t="s">
        <v>260</v>
      </c>
      <c r="B1517" t="s">
        <v>162</v>
      </c>
      <c r="C1517" t="s">
        <v>218</v>
      </c>
      <c r="D1517" t="s">
        <v>219</v>
      </c>
      <c r="E1517">
        <v>541249</v>
      </c>
    </row>
    <row r="1518" spans="1:5" x14ac:dyDescent="0.25">
      <c r="A1518" t="s">
        <v>260</v>
      </c>
      <c r="B1518" t="s">
        <v>162</v>
      </c>
      <c r="C1518" t="s">
        <v>218</v>
      </c>
      <c r="D1518" t="s">
        <v>219</v>
      </c>
      <c r="E1518">
        <v>541249</v>
      </c>
    </row>
    <row r="1519" spans="1:5" x14ac:dyDescent="0.25">
      <c r="A1519" t="s">
        <v>260</v>
      </c>
      <c r="B1519" t="s">
        <v>162</v>
      </c>
      <c r="C1519" t="s">
        <v>218</v>
      </c>
      <c r="D1519" t="s">
        <v>219</v>
      </c>
      <c r="E1519">
        <v>541249</v>
      </c>
    </row>
    <row r="1520" spans="1:5" x14ac:dyDescent="0.25">
      <c r="A1520" t="s">
        <v>260</v>
      </c>
      <c r="B1520" t="s">
        <v>162</v>
      </c>
      <c r="C1520" t="s">
        <v>218</v>
      </c>
      <c r="D1520" t="s">
        <v>219</v>
      </c>
      <c r="E1520">
        <v>541249</v>
      </c>
    </row>
    <row r="1521" spans="1:5" x14ac:dyDescent="0.25">
      <c r="A1521" t="s">
        <v>260</v>
      </c>
      <c r="B1521" t="s">
        <v>162</v>
      </c>
      <c r="C1521" t="s">
        <v>218</v>
      </c>
      <c r="D1521" t="s">
        <v>219</v>
      </c>
      <c r="E1521">
        <v>541249</v>
      </c>
    </row>
    <row r="1522" spans="1:5" x14ac:dyDescent="0.25">
      <c r="A1522" t="s">
        <v>261</v>
      </c>
      <c r="B1522" t="s">
        <v>162</v>
      </c>
      <c r="C1522" t="s">
        <v>218</v>
      </c>
      <c r="D1522" t="s">
        <v>219</v>
      </c>
      <c r="E1522">
        <v>541249</v>
      </c>
    </row>
    <row r="1523" spans="1:5" x14ac:dyDescent="0.25">
      <c r="A1523" t="s">
        <v>260</v>
      </c>
      <c r="B1523" t="s">
        <v>162</v>
      </c>
      <c r="C1523" t="s">
        <v>218</v>
      </c>
      <c r="D1523" t="s">
        <v>219</v>
      </c>
      <c r="E1523">
        <v>541249</v>
      </c>
    </row>
    <row r="1524" spans="1:5" x14ac:dyDescent="0.25">
      <c r="A1524" t="s">
        <v>260</v>
      </c>
      <c r="B1524" t="s">
        <v>162</v>
      </c>
      <c r="C1524" t="s">
        <v>218</v>
      </c>
      <c r="D1524" t="s">
        <v>219</v>
      </c>
      <c r="E1524">
        <v>541249</v>
      </c>
    </row>
    <row r="1525" spans="1:5" x14ac:dyDescent="0.25">
      <c r="A1525" t="s">
        <v>260</v>
      </c>
      <c r="B1525" t="s">
        <v>162</v>
      </c>
      <c r="C1525" t="s">
        <v>218</v>
      </c>
      <c r="D1525" t="s">
        <v>219</v>
      </c>
      <c r="E1525">
        <v>541249</v>
      </c>
    </row>
    <row r="1526" spans="1:5" x14ac:dyDescent="0.25">
      <c r="A1526" t="s">
        <v>260</v>
      </c>
      <c r="B1526" t="s">
        <v>162</v>
      </c>
      <c r="C1526" t="s">
        <v>218</v>
      </c>
      <c r="D1526" t="s">
        <v>219</v>
      </c>
      <c r="E1526">
        <v>541249</v>
      </c>
    </row>
    <row r="1527" spans="1:5" x14ac:dyDescent="0.25">
      <c r="A1527" t="s">
        <v>260</v>
      </c>
      <c r="B1527" t="s">
        <v>162</v>
      </c>
      <c r="C1527" t="s">
        <v>218</v>
      </c>
      <c r="D1527" t="s">
        <v>219</v>
      </c>
      <c r="E1527">
        <v>541249</v>
      </c>
    </row>
    <row r="1528" spans="1:5" x14ac:dyDescent="0.25">
      <c r="A1528" t="s">
        <v>261</v>
      </c>
      <c r="B1528" t="s">
        <v>162</v>
      </c>
      <c r="C1528" t="s">
        <v>218</v>
      </c>
      <c r="D1528" t="s">
        <v>219</v>
      </c>
      <c r="E1528">
        <v>541249</v>
      </c>
    </row>
    <row r="1529" spans="1:5" x14ac:dyDescent="0.25">
      <c r="A1529" t="s">
        <v>260</v>
      </c>
      <c r="B1529" t="s">
        <v>162</v>
      </c>
      <c r="C1529" t="s">
        <v>218</v>
      </c>
      <c r="D1529" t="s">
        <v>219</v>
      </c>
      <c r="E1529">
        <v>541249</v>
      </c>
    </row>
    <row r="1530" spans="1:5" x14ac:dyDescent="0.25">
      <c r="A1530" t="s">
        <v>261</v>
      </c>
      <c r="B1530" t="s">
        <v>162</v>
      </c>
      <c r="C1530" t="s">
        <v>218</v>
      </c>
      <c r="D1530" t="s">
        <v>219</v>
      </c>
      <c r="E1530">
        <v>541249</v>
      </c>
    </row>
    <row r="1531" spans="1:5" x14ac:dyDescent="0.25">
      <c r="A1531" t="s">
        <v>260</v>
      </c>
      <c r="B1531" t="s">
        <v>162</v>
      </c>
      <c r="C1531" t="s">
        <v>218</v>
      </c>
      <c r="D1531" t="s">
        <v>219</v>
      </c>
      <c r="E1531">
        <v>541249</v>
      </c>
    </row>
    <row r="1532" spans="1:5" x14ac:dyDescent="0.25">
      <c r="A1532" t="s">
        <v>260</v>
      </c>
      <c r="B1532" t="s">
        <v>162</v>
      </c>
      <c r="C1532" t="s">
        <v>218</v>
      </c>
      <c r="D1532" t="s">
        <v>219</v>
      </c>
      <c r="E1532">
        <v>541249</v>
      </c>
    </row>
    <row r="1533" spans="1:5" x14ac:dyDescent="0.25">
      <c r="A1533" t="s">
        <v>261</v>
      </c>
      <c r="B1533" t="s">
        <v>162</v>
      </c>
      <c r="C1533" t="s">
        <v>218</v>
      </c>
      <c r="D1533" t="s">
        <v>219</v>
      </c>
      <c r="E1533">
        <v>541249</v>
      </c>
    </row>
    <row r="1534" spans="1:5" x14ac:dyDescent="0.25">
      <c r="A1534" t="s">
        <v>261</v>
      </c>
      <c r="B1534" t="s">
        <v>162</v>
      </c>
      <c r="C1534" t="s">
        <v>218</v>
      </c>
      <c r="D1534" t="s">
        <v>219</v>
      </c>
      <c r="E1534">
        <v>541249</v>
      </c>
    </row>
    <row r="1535" spans="1:5" x14ac:dyDescent="0.25">
      <c r="A1535" t="s">
        <v>264</v>
      </c>
      <c r="B1535" t="s">
        <v>162</v>
      </c>
      <c r="C1535" t="s">
        <v>218</v>
      </c>
      <c r="D1535" t="s">
        <v>219</v>
      </c>
      <c r="E1535">
        <v>541249</v>
      </c>
    </row>
    <row r="1536" spans="1:5" x14ac:dyDescent="0.25">
      <c r="A1536" t="s">
        <v>264</v>
      </c>
      <c r="B1536" t="s">
        <v>162</v>
      </c>
      <c r="C1536" t="s">
        <v>218</v>
      </c>
      <c r="D1536" t="s">
        <v>219</v>
      </c>
      <c r="E1536">
        <v>541249</v>
      </c>
    </row>
    <row r="1537" spans="1:5" x14ac:dyDescent="0.25">
      <c r="A1537" t="s">
        <v>261</v>
      </c>
      <c r="B1537" t="s">
        <v>162</v>
      </c>
      <c r="C1537" t="s">
        <v>218</v>
      </c>
      <c r="D1537" t="s">
        <v>219</v>
      </c>
      <c r="E1537">
        <v>541249</v>
      </c>
    </row>
    <row r="1538" spans="1:5" x14ac:dyDescent="0.25">
      <c r="A1538" t="s">
        <v>264</v>
      </c>
      <c r="B1538" t="s">
        <v>162</v>
      </c>
      <c r="C1538" t="s">
        <v>218</v>
      </c>
      <c r="D1538" t="s">
        <v>219</v>
      </c>
      <c r="E1538">
        <v>541249</v>
      </c>
    </row>
    <row r="1539" spans="1:5" x14ac:dyDescent="0.25">
      <c r="A1539" t="s">
        <v>265</v>
      </c>
      <c r="B1539" t="s">
        <v>162</v>
      </c>
      <c r="C1539" t="s">
        <v>218</v>
      </c>
      <c r="D1539" t="s">
        <v>219</v>
      </c>
      <c r="E1539">
        <v>541249</v>
      </c>
    </row>
    <row r="1540" spans="1:5" x14ac:dyDescent="0.25">
      <c r="A1540" t="s">
        <v>265</v>
      </c>
      <c r="B1540" t="s">
        <v>162</v>
      </c>
      <c r="C1540" t="s">
        <v>218</v>
      </c>
      <c r="D1540" t="s">
        <v>219</v>
      </c>
      <c r="E1540">
        <v>541249</v>
      </c>
    </row>
    <row r="1541" spans="1:5" x14ac:dyDescent="0.25">
      <c r="A1541" t="s">
        <v>265</v>
      </c>
      <c r="B1541" t="s">
        <v>162</v>
      </c>
      <c r="C1541" t="s">
        <v>218</v>
      </c>
      <c r="D1541" t="s">
        <v>219</v>
      </c>
      <c r="E1541">
        <v>541249</v>
      </c>
    </row>
    <row r="1542" spans="1:5" x14ac:dyDescent="0.25">
      <c r="A1542" t="s">
        <v>265</v>
      </c>
      <c r="B1542" t="s">
        <v>162</v>
      </c>
      <c r="C1542" t="s">
        <v>218</v>
      </c>
      <c r="D1542" t="s">
        <v>219</v>
      </c>
      <c r="E1542">
        <v>541249</v>
      </c>
    </row>
    <row r="1543" spans="1:5" x14ac:dyDescent="0.25">
      <c r="A1543" t="s">
        <v>261</v>
      </c>
      <c r="B1543" t="s">
        <v>239</v>
      </c>
      <c r="C1543" t="s">
        <v>244</v>
      </c>
      <c r="D1543" t="s">
        <v>245</v>
      </c>
      <c r="E1543">
        <v>585726</v>
      </c>
    </row>
    <row r="1544" spans="1:5" x14ac:dyDescent="0.25">
      <c r="A1544" t="s">
        <v>261</v>
      </c>
      <c r="B1544" t="s">
        <v>239</v>
      </c>
      <c r="C1544" t="s">
        <v>244</v>
      </c>
      <c r="D1544" t="s">
        <v>245</v>
      </c>
      <c r="E1544">
        <v>585726</v>
      </c>
    </row>
    <row r="1545" spans="1:5" x14ac:dyDescent="0.25">
      <c r="A1545" t="s">
        <v>261</v>
      </c>
      <c r="B1545" t="s">
        <v>239</v>
      </c>
      <c r="C1545" t="s">
        <v>244</v>
      </c>
      <c r="D1545" t="s">
        <v>245</v>
      </c>
      <c r="E1545">
        <v>585726</v>
      </c>
    </row>
    <row r="1546" spans="1:5" x14ac:dyDescent="0.25">
      <c r="A1546" t="s">
        <v>265</v>
      </c>
      <c r="B1546" t="s">
        <v>239</v>
      </c>
      <c r="C1546" t="s">
        <v>244</v>
      </c>
      <c r="D1546" t="s">
        <v>245</v>
      </c>
      <c r="E1546">
        <v>585726</v>
      </c>
    </row>
    <row r="1547" spans="1:5" x14ac:dyDescent="0.25">
      <c r="A1547" t="s">
        <v>260</v>
      </c>
      <c r="B1547" t="s">
        <v>16</v>
      </c>
      <c r="C1547" t="s">
        <v>131</v>
      </c>
      <c r="D1547" t="s">
        <v>132</v>
      </c>
      <c r="E1547">
        <v>551881</v>
      </c>
    </row>
    <row r="1548" spans="1:5" x14ac:dyDescent="0.25">
      <c r="A1548" t="s">
        <v>261</v>
      </c>
      <c r="B1548" t="s">
        <v>16</v>
      </c>
      <c r="C1548" t="s">
        <v>131</v>
      </c>
      <c r="D1548" t="s">
        <v>132</v>
      </c>
      <c r="E1548">
        <v>551881</v>
      </c>
    </row>
    <row r="1549" spans="1:5" x14ac:dyDescent="0.25">
      <c r="A1549" t="s">
        <v>260</v>
      </c>
      <c r="B1549" t="s">
        <v>162</v>
      </c>
      <c r="C1549" t="s">
        <v>233</v>
      </c>
      <c r="D1549" t="s">
        <v>234</v>
      </c>
      <c r="E1549">
        <v>541575</v>
      </c>
    </row>
    <row r="1550" spans="1:5" x14ac:dyDescent="0.25">
      <c r="A1550" t="s">
        <v>260</v>
      </c>
      <c r="B1550" t="s">
        <v>162</v>
      </c>
      <c r="C1550" t="s">
        <v>233</v>
      </c>
      <c r="D1550" t="s">
        <v>234</v>
      </c>
      <c r="E1550">
        <v>541575</v>
      </c>
    </row>
    <row r="1551" spans="1:5" x14ac:dyDescent="0.25">
      <c r="A1551" t="s">
        <v>264</v>
      </c>
      <c r="B1551" t="s">
        <v>162</v>
      </c>
      <c r="C1551" t="s">
        <v>233</v>
      </c>
      <c r="D1551" t="s">
        <v>235</v>
      </c>
      <c r="E1551">
        <v>541575</v>
      </c>
    </row>
    <row r="1552" spans="1:5" x14ac:dyDescent="0.25">
      <c r="A1552" t="s">
        <v>260</v>
      </c>
      <c r="B1552" t="s">
        <v>162</v>
      </c>
      <c r="C1552" t="s">
        <v>233</v>
      </c>
      <c r="D1552" t="s">
        <v>235</v>
      </c>
      <c r="E1552">
        <v>541575</v>
      </c>
    </row>
    <row r="1553" spans="1:5" x14ac:dyDescent="0.25">
      <c r="A1553" t="s">
        <v>260</v>
      </c>
      <c r="B1553" t="s">
        <v>162</v>
      </c>
      <c r="C1553" t="s">
        <v>233</v>
      </c>
      <c r="D1553" t="s">
        <v>235</v>
      </c>
      <c r="E1553">
        <v>541575</v>
      </c>
    </row>
    <row r="1554" spans="1:5" x14ac:dyDescent="0.25">
      <c r="A1554" t="s">
        <v>260</v>
      </c>
      <c r="B1554" t="s">
        <v>162</v>
      </c>
      <c r="C1554" t="s">
        <v>233</v>
      </c>
      <c r="D1554" t="s">
        <v>235</v>
      </c>
      <c r="E1554">
        <v>541575</v>
      </c>
    </row>
    <row r="1555" spans="1:5" x14ac:dyDescent="0.25">
      <c r="A1555" t="s">
        <v>260</v>
      </c>
      <c r="B1555" t="s">
        <v>162</v>
      </c>
      <c r="C1555" t="s">
        <v>233</v>
      </c>
      <c r="D1555" t="s">
        <v>235</v>
      </c>
      <c r="E1555">
        <v>541575</v>
      </c>
    </row>
    <row r="1556" spans="1:5" x14ac:dyDescent="0.25">
      <c r="A1556" t="s">
        <v>260</v>
      </c>
      <c r="B1556" t="s">
        <v>162</v>
      </c>
      <c r="C1556" t="s">
        <v>233</v>
      </c>
      <c r="D1556" t="s">
        <v>235</v>
      </c>
      <c r="E1556">
        <v>541575</v>
      </c>
    </row>
    <row r="1557" spans="1:5" x14ac:dyDescent="0.25">
      <c r="A1557" t="s">
        <v>260</v>
      </c>
      <c r="B1557" t="s">
        <v>162</v>
      </c>
      <c r="C1557" t="s">
        <v>233</v>
      </c>
      <c r="D1557" t="s">
        <v>235</v>
      </c>
      <c r="E1557">
        <v>541575</v>
      </c>
    </row>
    <row r="1558" spans="1:5" x14ac:dyDescent="0.25">
      <c r="A1558" t="s">
        <v>261</v>
      </c>
      <c r="B1558" t="s">
        <v>162</v>
      </c>
      <c r="C1558" t="s">
        <v>233</v>
      </c>
      <c r="D1558" t="s">
        <v>235</v>
      </c>
      <c r="E1558">
        <v>541575</v>
      </c>
    </row>
    <row r="1559" spans="1:5" x14ac:dyDescent="0.25">
      <c r="A1559" t="s">
        <v>261</v>
      </c>
      <c r="B1559" t="s">
        <v>162</v>
      </c>
      <c r="C1559" t="s">
        <v>233</v>
      </c>
      <c r="D1559" t="s">
        <v>234</v>
      </c>
      <c r="E1559">
        <v>541575</v>
      </c>
    </row>
    <row r="1560" spans="1:5" x14ac:dyDescent="0.25">
      <c r="A1560" t="s">
        <v>261</v>
      </c>
      <c r="B1560" t="s">
        <v>162</v>
      </c>
      <c r="C1560" t="s">
        <v>233</v>
      </c>
      <c r="D1560" t="s">
        <v>234</v>
      </c>
      <c r="E1560">
        <v>541575</v>
      </c>
    </row>
    <row r="1561" spans="1:5" x14ac:dyDescent="0.25">
      <c r="A1561" t="s">
        <v>261</v>
      </c>
      <c r="B1561" t="s">
        <v>162</v>
      </c>
      <c r="C1561" t="s">
        <v>233</v>
      </c>
      <c r="D1561" t="s">
        <v>235</v>
      </c>
      <c r="E1561">
        <v>541575</v>
      </c>
    </row>
    <row r="1562" spans="1:5" x14ac:dyDescent="0.25">
      <c r="A1562" t="s">
        <v>261</v>
      </c>
      <c r="B1562" t="s">
        <v>162</v>
      </c>
      <c r="C1562" t="s">
        <v>233</v>
      </c>
      <c r="D1562" t="s">
        <v>235</v>
      </c>
      <c r="E1562">
        <v>541575</v>
      </c>
    </row>
    <row r="1563" spans="1:5" x14ac:dyDescent="0.25">
      <c r="A1563" t="s">
        <v>264</v>
      </c>
      <c r="B1563" t="s">
        <v>162</v>
      </c>
      <c r="C1563" t="s">
        <v>233</v>
      </c>
      <c r="D1563" t="s">
        <v>235</v>
      </c>
      <c r="E1563">
        <v>541575</v>
      </c>
    </row>
    <row r="1564" spans="1:5" x14ac:dyDescent="0.25">
      <c r="A1564" t="s">
        <v>265</v>
      </c>
      <c r="B1564" t="s">
        <v>162</v>
      </c>
      <c r="C1564" t="s">
        <v>233</v>
      </c>
      <c r="D1564" t="s">
        <v>235</v>
      </c>
      <c r="E1564">
        <v>541575</v>
      </c>
    </row>
    <row r="1565" spans="1:5" x14ac:dyDescent="0.25">
      <c r="A1565" t="s">
        <v>265</v>
      </c>
      <c r="B1565" t="s">
        <v>162</v>
      </c>
      <c r="C1565" t="s">
        <v>233</v>
      </c>
      <c r="D1565" t="s">
        <v>235</v>
      </c>
      <c r="E1565">
        <v>541575</v>
      </c>
    </row>
    <row r="1566" spans="1:5" x14ac:dyDescent="0.25">
      <c r="A1566" t="s">
        <v>265</v>
      </c>
      <c r="B1566" t="s">
        <v>16</v>
      </c>
      <c r="C1566" t="s">
        <v>154</v>
      </c>
      <c r="D1566" t="s">
        <v>155</v>
      </c>
      <c r="E1566">
        <v>510378</v>
      </c>
    </row>
    <row r="1567" spans="1:5" x14ac:dyDescent="0.25">
      <c r="A1567" t="s">
        <v>260</v>
      </c>
      <c r="B1567" t="s">
        <v>16</v>
      </c>
      <c r="C1567" t="s">
        <v>146</v>
      </c>
      <c r="D1567" t="s">
        <v>147</v>
      </c>
      <c r="E1567">
        <v>568422</v>
      </c>
    </row>
    <row r="1568" spans="1:5" x14ac:dyDescent="0.25">
      <c r="A1568" t="s">
        <v>260</v>
      </c>
      <c r="B1568" t="s">
        <v>162</v>
      </c>
      <c r="C1568" t="s">
        <v>225</v>
      </c>
      <c r="D1568" t="s">
        <v>226</v>
      </c>
      <c r="E1568">
        <v>541303</v>
      </c>
    </row>
    <row r="1569" spans="1:5" x14ac:dyDescent="0.25">
      <c r="A1569" t="s">
        <v>260</v>
      </c>
      <c r="B1569" t="s">
        <v>162</v>
      </c>
      <c r="C1569" t="s">
        <v>225</v>
      </c>
      <c r="D1569" t="s">
        <v>226</v>
      </c>
      <c r="E1569">
        <v>541303</v>
      </c>
    </row>
    <row r="1570" spans="1:5" x14ac:dyDescent="0.25">
      <c r="A1570" t="s">
        <v>260</v>
      </c>
      <c r="B1570" t="s">
        <v>162</v>
      </c>
      <c r="C1570" t="s">
        <v>225</v>
      </c>
      <c r="D1570" t="s">
        <v>226</v>
      </c>
      <c r="E1570">
        <v>541303</v>
      </c>
    </row>
    <row r="1571" spans="1:5" x14ac:dyDescent="0.25">
      <c r="A1571" t="s">
        <v>260</v>
      </c>
      <c r="B1571" t="s">
        <v>162</v>
      </c>
      <c r="C1571" t="s">
        <v>225</v>
      </c>
      <c r="D1571" t="s">
        <v>226</v>
      </c>
      <c r="E1571">
        <v>541303</v>
      </c>
    </row>
    <row r="1572" spans="1:5" x14ac:dyDescent="0.25">
      <c r="A1572" t="s">
        <v>260</v>
      </c>
      <c r="B1572" t="s">
        <v>162</v>
      </c>
      <c r="C1572" t="s">
        <v>225</v>
      </c>
      <c r="D1572" t="s">
        <v>226</v>
      </c>
      <c r="E1572">
        <v>541303</v>
      </c>
    </row>
    <row r="1573" spans="1:5" x14ac:dyDescent="0.25">
      <c r="A1573" t="s">
        <v>260</v>
      </c>
      <c r="B1573" t="s">
        <v>162</v>
      </c>
      <c r="C1573" t="s">
        <v>225</v>
      </c>
      <c r="D1573" t="s">
        <v>226</v>
      </c>
      <c r="E1573">
        <v>541303</v>
      </c>
    </row>
    <row r="1574" spans="1:5" x14ac:dyDescent="0.25">
      <c r="A1574" t="s">
        <v>260</v>
      </c>
      <c r="B1574" t="s">
        <v>162</v>
      </c>
      <c r="C1574" t="s">
        <v>225</v>
      </c>
      <c r="D1574" t="s">
        <v>226</v>
      </c>
      <c r="E1574">
        <v>541303</v>
      </c>
    </row>
    <row r="1575" spans="1:5" x14ac:dyDescent="0.25">
      <c r="A1575" t="s">
        <v>260</v>
      </c>
      <c r="B1575" t="s">
        <v>162</v>
      </c>
      <c r="C1575" t="s">
        <v>225</v>
      </c>
      <c r="D1575" t="s">
        <v>226</v>
      </c>
      <c r="E1575">
        <v>541303</v>
      </c>
    </row>
    <row r="1576" spans="1:5" x14ac:dyDescent="0.25">
      <c r="A1576" t="s">
        <v>260</v>
      </c>
      <c r="B1576" t="s">
        <v>162</v>
      </c>
      <c r="C1576" t="s">
        <v>225</v>
      </c>
      <c r="D1576" t="s">
        <v>226</v>
      </c>
      <c r="E1576">
        <v>541303</v>
      </c>
    </row>
    <row r="1577" spans="1:5" x14ac:dyDescent="0.25">
      <c r="A1577" t="s">
        <v>261</v>
      </c>
      <c r="B1577" t="s">
        <v>162</v>
      </c>
      <c r="C1577" t="s">
        <v>225</v>
      </c>
      <c r="D1577" t="s">
        <v>226</v>
      </c>
      <c r="E1577">
        <v>541303</v>
      </c>
    </row>
    <row r="1578" spans="1:5" x14ac:dyDescent="0.25">
      <c r="A1578" t="s">
        <v>260</v>
      </c>
      <c r="B1578" t="s">
        <v>162</v>
      </c>
      <c r="C1578" t="s">
        <v>225</v>
      </c>
      <c r="D1578" t="s">
        <v>226</v>
      </c>
      <c r="E1578">
        <v>541303</v>
      </c>
    </row>
    <row r="1579" spans="1:5" x14ac:dyDescent="0.25">
      <c r="A1579" t="s">
        <v>260</v>
      </c>
      <c r="B1579" t="s">
        <v>162</v>
      </c>
      <c r="C1579" t="s">
        <v>225</v>
      </c>
      <c r="D1579" t="s">
        <v>226</v>
      </c>
      <c r="E1579">
        <v>541303</v>
      </c>
    </row>
    <row r="1580" spans="1:5" x14ac:dyDescent="0.25">
      <c r="A1580" t="s">
        <v>260</v>
      </c>
      <c r="B1580" t="s">
        <v>162</v>
      </c>
      <c r="C1580" t="s">
        <v>225</v>
      </c>
      <c r="D1580" t="s">
        <v>226</v>
      </c>
      <c r="E1580">
        <v>541303</v>
      </c>
    </row>
    <row r="1581" spans="1:5" x14ac:dyDescent="0.25">
      <c r="A1581" t="s">
        <v>260</v>
      </c>
      <c r="B1581" t="s">
        <v>162</v>
      </c>
      <c r="C1581" t="s">
        <v>225</v>
      </c>
      <c r="D1581" t="s">
        <v>226</v>
      </c>
      <c r="E1581">
        <v>541303</v>
      </c>
    </row>
    <row r="1582" spans="1:5" x14ac:dyDescent="0.25">
      <c r="A1582" t="s">
        <v>260</v>
      </c>
      <c r="B1582" t="s">
        <v>162</v>
      </c>
      <c r="C1582" t="s">
        <v>225</v>
      </c>
      <c r="D1582" t="s">
        <v>226</v>
      </c>
      <c r="E1582">
        <v>541303</v>
      </c>
    </row>
    <row r="1583" spans="1:5" x14ac:dyDescent="0.25">
      <c r="A1583" t="s">
        <v>260</v>
      </c>
      <c r="B1583" t="s">
        <v>162</v>
      </c>
      <c r="C1583" t="s">
        <v>225</v>
      </c>
      <c r="D1583" t="s">
        <v>226</v>
      </c>
      <c r="E1583">
        <v>541303</v>
      </c>
    </row>
    <row r="1584" spans="1:5" x14ac:dyDescent="0.25">
      <c r="A1584" t="s">
        <v>260</v>
      </c>
      <c r="B1584" t="s">
        <v>162</v>
      </c>
      <c r="C1584" t="s">
        <v>225</v>
      </c>
      <c r="D1584" t="s">
        <v>226</v>
      </c>
      <c r="E1584">
        <v>541303</v>
      </c>
    </row>
    <row r="1585" spans="1:5" x14ac:dyDescent="0.25">
      <c r="A1585" t="s">
        <v>260</v>
      </c>
      <c r="B1585" t="s">
        <v>162</v>
      </c>
      <c r="C1585" t="s">
        <v>225</v>
      </c>
      <c r="D1585" t="s">
        <v>226</v>
      </c>
      <c r="E1585">
        <v>541303</v>
      </c>
    </row>
    <row r="1586" spans="1:5" x14ac:dyDescent="0.25">
      <c r="A1586" t="s">
        <v>260</v>
      </c>
      <c r="B1586" t="s">
        <v>162</v>
      </c>
      <c r="C1586" t="s">
        <v>225</v>
      </c>
      <c r="D1586" t="s">
        <v>226</v>
      </c>
      <c r="E1586">
        <v>541303</v>
      </c>
    </row>
    <row r="1587" spans="1:5" x14ac:dyDescent="0.25">
      <c r="A1587" t="s">
        <v>260</v>
      </c>
      <c r="B1587" t="s">
        <v>162</v>
      </c>
      <c r="C1587" t="s">
        <v>225</v>
      </c>
      <c r="D1587" t="s">
        <v>226</v>
      </c>
      <c r="E1587">
        <v>541303</v>
      </c>
    </row>
    <row r="1588" spans="1:5" x14ac:dyDescent="0.25">
      <c r="A1588" t="s">
        <v>260</v>
      </c>
      <c r="B1588" t="s">
        <v>162</v>
      </c>
      <c r="C1588" t="s">
        <v>225</v>
      </c>
      <c r="D1588" t="s">
        <v>226</v>
      </c>
      <c r="E1588">
        <v>541303</v>
      </c>
    </row>
    <row r="1589" spans="1:5" x14ac:dyDescent="0.25">
      <c r="A1589" t="s">
        <v>260</v>
      </c>
      <c r="B1589" t="s">
        <v>162</v>
      </c>
      <c r="C1589" t="s">
        <v>225</v>
      </c>
      <c r="D1589" t="s">
        <v>226</v>
      </c>
      <c r="E1589">
        <v>541303</v>
      </c>
    </row>
    <row r="1590" spans="1:5" x14ac:dyDescent="0.25">
      <c r="A1590" t="s">
        <v>264</v>
      </c>
      <c r="B1590" t="s">
        <v>162</v>
      </c>
      <c r="C1590" t="s">
        <v>225</v>
      </c>
      <c r="D1590" t="s">
        <v>226</v>
      </c>
      <c r="E1590">
        <v>541303</v>
      </c>
    </row>
    <row r="1591" spans="1:5" x14ac:dyDescent="0.25">
      <c r="A1591" t="s">
        <v>261</v>
      </c>
      <c r="B1591" t="s">
        <v>162</v>
      </c>
      <c r="C1591" t="s">
        <v>225</v>
      </c>
      <c r="D1591" t="s">
        <v>226</v>
      </c>
      <c r="E1591">
        <v>541303</v>
      </c>
    </row>
    <row r="1592" spans="1:5" x14ac:dyDescent="0.25">
      <c r="A1592" t="s">
        <v>261</v>
      </c>
      <c r="B1592" t="s">
        <v>162</v>
      </c>
      <c r="C1592" t="s">
        <v>225</v>
      </c>
      <c r="D1592" t="s">
        <v>226</v>
      </c>
      <c r="E1592">
        <v>541303</v>
      </c>
    </row>
    <row r="1593" spans="1:5" x14ac:dyDescent="0.25">
      <c r="A1593" t="s">
        <v>260</v>
      </c>
      <c r="B1593" t="s">
        <v>162</v>
      </c>
      <c r="C1593" t="s">
        <v>225</v>
      </c>
      <c r="D1593" t="s">
        <v>226</v>
      </c>
      <c r="E1593">
        <v>541303</v>
      </c>
    </row>
    <row r="1594" spans="1:5" x14ac:dyDescent="0.25">
      <c r="A1594" t="s">
        <v>260</v>
      </c>
      <c r="B1594" t="s">
        <v>162</v>
      </c>
      <c r="C1594" t="s">
        <v>225</v>
      </c>
      <c r="D1594" t="s">
        <v>226</v>
      </c>
      <c r="E1594">
        <v>541303</v>
      </c>
    </row>
    <row r="1595" spans="1:5" x14ac:dyDescent="0.25">
      <c r="A1595" t="s">
        <v>260</v>
      </c>
      <c r="B1595" t="s">
        <v>162</v>
      </c>
      <c r="C1595" t="s">
        <v>225</v>
      </c>
      <c r="D1595" t="s">
        <v>226</v>
      </c>
      <c r="E1595">
        <v>541303</v>
      </c>
    </row>
    <row r="1596" spans="1:5" x14ac:dyDescent="0.25">
      <c r="A1596" t="s">
        <v>261</v>
      </c>
      <c r="B1596" t="s">
        <v>162</v>
      </c>
      <c r="C1596" t="s">
        <v>225</v>
      </c>
      <c r="D1596" t="s">
        <v>226</v>
      </c>
      <c r="E1596">
        <v>541303</v>
      </c>
    </row>
    <row r="1597" spans="1:5" x14ac:dyDescent="0.25">
      <c r="A1597" t="s">
        <v>261</v>
      </c>
      <c r="B1597" t="s">
        <v>162</v>
      </c>
      <c r="C1597" t="s">
        <v>225</v>
      </c>
      <c r="D1597" t="s">
        <v>226</v>
      </c>
      <c r="E1597">
        <v>541303</v>
      </c>
    </row>
    <row r="1598" spans="1:5" x14ac:dyDescent="0.25">
      <c r="A1598" t="s">
        <v>264</v>
      </c>
      <c r="B1598" t="s">
        <v>162</v>
      </c>
      <c r="C1598" t="s">
        <v>225</v>
      </c>
      <c r="D1598" t="s">
        <v>226</v>
      </c>
      <c r="E1598">
        <v>541303</v>
      </c>
    </row>
    <row r="1599" spans="1:5" x14ac:dyDescent="0.25">
      <c r="A1599" t="s">
        <v>265</v>
      </c>
      <c r="B1599" t="s">
        <v>162</v>
      </c>
      <c r="C1599" t="s">
        <v>225</v>
      </c>
      <c r="D1599" t="s">
        <v>226</v>
      </c>
      <c r="E1599">
        <v>541303</v>
      </c>
    </row>
    <row r="1600" spans="1:5" x14ac:dyDescent="0.25">
      <c r="A1600" t="s">
        <v>264</v>
      </c>
      <c r="B1600" t="s">
        <v>162</v>
      </c>
      <c r="C1600" t="s">
        <v>225</v>
      </c>
      <c r="D1600" t="s">
        <v>226</v>
      </c>
      <c r="E1600">
        <v>541303</v>
      </c>
    </row>
    <row r="1601" spans="1:5" x14ac:dyDescent="0.25">
      <c r="A1601" t="s">
        <v>261</v>
      </c>
      <c r="B1601" t="s">
        <v>162</v>
      </c>
      <c r="C1601" t="s">
        <v>225</v>
      </c>
      <c r="D1601" t="s">
        <v>226</v>
      </c>
      <c r="E1601">
        <v>541303</v>
      </c>
    </row>
    <row r="1602" spans="1:5" x14ac:dyDescent="0.25">
      <c r="A1602" t="s">
        <v>261</v>
      </c>
      <c r="B1602" t="s">
        <v>162</v>
      </c>
      <c r="C1602" t="s">
        <v>225</v>
      </c>
      <c r="D1602" t="s">
        <v>226</v>
      </c>
      <c r="E1602">
        <v>541303</v>
      </c>
    </row>
    <row r="1603" spans="1:5" x14ac:dyDescent="0.25">
      <c r="A1603" t="s">
        <v>261</v>
      </c>
      <c r="B1603" t="s">
        <v>162</v>
      </c>
      <c r="C1603" t="s">
        <v>225</v>
      </c>
      <c r="D1603" t="s">
        <v>226</v>
      </c>
      <c r="E1603">
        <v>541303</v>
      </c>
    </row>
    <row r="1604" spans="1:5" x14ac:dyDescent="0.25">
      <c r="A1604" t="s">
        <v>261</v>
      </c>
      <c r="B1604" t="s">
        <v>162</v>
      </c>
      <c r="C1604" t="s">
        <v>225</v>
      </c>
      <c r="D1604" t="s">
        <v>226</v>
      </c>
      <c r="E1604">
        <v>541303</v>
      </c>
    </row>
    <row r="1605" spans="1:5" x14ac:dyDescent="0.25">
      <c r="A1605" t="s">
        <v>261</v>
      </c>
      <c r="B1605" t="s">
        <v>162</v>
      </c>
      <c r="C1605" t="s">
        <v>225</v>
      </c>
      <c r="D1605" t="s">
        <v>226</v>
      </c>
      <c r="E1605">
        <v>541303</v>
      </c>
    </row>
    <row r="1606" spans="1:5" x14ac:dyDescent="0.25">
      <c r="A1606" t="s">
        <v>265</v>
      </c>
      <c r="B1606" t="s">
        <v>162</v>
      </c>
      <c r="C1606" t="s">
        <v>225</v>
      </c>
      <c r="D1606" t="s">
        <v>226</v>
      </c>
      <c r="E1606">
        <v>541303</v>
      </c>
    </row>
    <row r="1607" spans="1:5" x14ac:dyDescent="0.25">
      <c r="A1607" t="s">
        <v>261</v>
      </c>
      <c r="B1607" t="s">
        <v>162</v>
      </c>
      <c r="C1607" t="s">
        <v>225</v>
      </c>
      <c r="D1607" t="s">
        <v>226</v>
      </c>
      <c r="E1607">
        <v>541303</v>
      </c>
    </row>
    <row r="1608" spans="1:5" x14ac:dyDescent="0.25">
      <c r="A1608" t="s">
        <v>263</v>
      </c>
      <c r="B1608" t="s">
        <v>162</v>
      </c>
      <c r="C1608" t="s">
        <v>225</v>
      </c>
      <c r="D1608" t="s">
        <v>226</v>
      </c>
      <c r="E1608">
        <v>541303</v>
      </c>
    </row>
    <row r="1609" spans="1:5" x14ac:dyDescent="0.25">
      <c r="A1609" t="s">
        <v>261</v>
      </c>
      <c r="B1609" t="s">
        <v>162</v>
      </c>
      <c r="C1609" t="s">
        <v>225</v>
      </c>
      <c r="D1609" t="s">
        <v>226</v>
      </c>
      <c r="E1609">
        <v>541303</v>
      </c>
    </row>
    <row r="1610" spans="1:5" x14ac:dyDescent="0.25">
      <c r="A1610" t="s">
        <v>261</v>
      </c>
      <c r="B1610" t="s">
        <v>162</v>
      </c>
      <c r="C1610" t="s">
        <v>225</v>
      </c>
      <c r="D1610" t="s">
        <v>226</v>
      </c>
      <c r="E1610">
        <v>541303</v>
      </c>
    </row>
    <row r="1611" spans="1:5" x14ac:dyDescent="0.25">
      <c r="A1611" t="s">
        <v>261</v>
      </c>
      <c r="B1611" t="s">
        <v>162</v>
      </c>
      <c r="C1611" t="s">
        <v>225</v>
      </c>
      <c r="D1611" t="s">
        <v>226</v>
      </c>
      <c r="E1611">
        <v>541303</v>
      </c>
    </row>
    <row r="1612" spans="1:5" x14ac:dyDescent="0.25">
      <c r="A1612" t="s">
        <v>261</v>
      </c>
      <c r="B1612" t="s">
        <v>162</v>
      </c>
      <c r="C1612" t="s">
        <v>225</v>
      </c>
      <c r="D1612" t="s">
        <v>226</v>
      </c>
      <c r="E1612">
        <v>541303</v>
      </c>
    </row>
    <row r="1613" spans="1:5" x14ac:dyDescent="0.25">
      <c r="A1613" t="s">
        <v>261</v>
      </c>
      <c r="B1613" t="s">
        <v>162</v>
      </c>
      <c r="C1613" t="s">
        <v>225</v>
      </c>
      <c r="D1613" t="s">
        <v>226</v>
      </c>
      <c r="E1613">
        <v>541303</v>
      </c>
    </row>
    <row r="1614" spans="1:5" x14ac:dyDescent="0.25">
      <c r="A1614" t="s">
        <v>265</v>
      </c>
      <c r="B1614" t="s">
        <v>162</v>
      </c>
      <c r="C1614" t="s">
        <v>225</v>
      </c>
      <c r="D1614" t="s">
        <v>226</v>
      </c>
      <c r="E1614">
        <v>541303</v>
      </c>
    </row>
    <row r="1615" spans="1:5" x14ac:dyDescent="0.25">
      <c r="A1615" t="s">
        <v>265</v>
      </c>
      <c r="B1615" t="s">
        <v>162</v>
      </c>
      <c r="C1615" t="s">
        <v>225</v>
      </c>
      <c r="D1615" t="s">
        <v>226</v>
      </c>
      <c r="E1615">
        <v>541303</v>
      </c>
    </row>
    <row r="1616" spans="1:5" x14ac:dyDescent="0.25">
      <c r="A1616" t="s">
        <v>264</v>
      </c>
      <c r="B1616" t="s">
        <v>162</v>
      </c>
      <c r="C1616" t="s">
        <v>225</v>
      </c>
      <c r="D1616" t="s">
        <v>226</v>
      </c>
      <c r="E1616">
        <v>541303</v>
      </c>
    </row>
    <row r="1617" spans="1:5" x14ac:dyDescent="0.25">
      <c r="A1617" t="s">
        <v>264</v>
      </c>
      <c r="B1617" t="s">
        <v>162</v>
      </c>
      <c r="C1617" t="s">
        <v>225</v>
      </c>
      <c r="D1617" t="s">
        <v>226</v>
      </c>
      <c r="E1617">
        <v>541303</v>
      </c>
    </row>
    <row r="1618" spans="1:5" x14ac:dyDescent="0.25">
      <c r="A1618" t="s">
        <v>264</v>
      </c>
      <c r="B1618" t="s">
        <v>162</v>
      </c>
      <c r="C1618" t="s">
        <v>225</v>
      </c>
      <c r="D1618" t="s">
        <v>226</v>
      </c>
      <c r="E1618">
        <v>541303</v>
      </c>
    </row>
    <row r="1619" spans="1:5" x14ac:dyDescent="0.25">
      <c r="A1619" t="s">
        <v>264</v>
      </c>
      <c r="B1619" t="s">
        <v>162</v>
      </c>
      <c r="C1619" t="s">
        <v>225</v>
      </c>
      <c r="D1619" t="s">
        <v>226</v>
      </c>
      <c r="E1619">
        <v>541303</v>
      </c>
    </row>
    <row r="1620" spans="1:5" x14ac:dyDescent="0.25">
      <c r="A1620" t="s">
        <v>264</v>
      </c>
      <c r="B1620" t="s">
        <v>162</v>
      </c>
      <c r="C1620" t="s">
        <v>225</v>
      </c>
      <c r="D1620" t="s">
        <v>226</v>
      </c>
      <c r="E1620">
        <v>541303</v>
      </c>
    </row>
    <row r="1621" spans="1:5" x14ac:dyDescent="0.25">
      <c r="A1621" t="s">
        <v>265</v>
      </c>
      <c r="B1621" t="s">
        <v>162</v>
      </c>
      <c r="C1621" t="s">
        <v>225</v>
      </c>
      <c r="D1621" t="s">
        <v>226</v>
      </c>
      <c r="E1621">
        <v>541303</v>
      </c>
    </row>
    <row r="1622" spans="1:5" x14ac:dyDescent="0.25">
      <c r="A1622" t="s">
        <v>264</v>
      </c>
      <c r="B1622" t="s">
        <v>162</v>
      </c>
      <c r="C1622" t="s">
        <v>225</v>
      </c>
      <c r="D1622" t="s">
        <v>226</v>
      </c>
      <c r="E1622">
        <v>541303</v>
      </c>
    </row>
    <row r="1623" spans="1:5" x14ac:dyDescent="0.25">
      <c r="A1623" t="s">
        <v>265</v>
      </c>
      <c r="B1623" t="s">
        <v>162</v>
      </c>
      <c r="C1623" t="s">
        <v>225</v>
      </c>
      <c r="D1623" t="s">
        <v>226</v>
      </c>
      <c r="E1623">
        <v>541303</v>
      </c>
    </row>
    <row r="1624" spans="1:5" x14ac:dyDescent="0.25">
      <c r="A1624" t="s">
        <v>265</v>
      </c>
      <c r="B1624" t="s">
        <v>162</v>
      </c>
      <c r="C1624" t="s">
        <v>225</v>
      </c>
      <c r="D1624" t="s">
        <v>226</v>
      </c>
      <c r="E1624">
        <v>541303</v>
      </c>
    </row>
    <row r="1625" spans="1:5" x14ac:dyDescent="0.25">
      <c r="A1625" t="s">
        <v>265</v>
      </c>
      <c r="B1625" t="s">
        <v>162</v>
      </c>
      <c r="C1625" t="s">
        <v>225</v>
      </c>
      <c r="D1625" t="s">
        <v>226</v>
      </c>
      <c r="E1625">
        <v>541303</v>
      </c>
    </row>
    <row r="1626" spans="1:5" x14ac:dyDescent="0.25">
      <c r="A1626" t="s">
        <v>260</v>
      </c>
      <c r="B1626" t="s">
        <v>162</v>
      </c>
      <c r="C1626" t="s">
        <v>227</v>
      </c>
      <c r="D1626" t="s">
        <v>228</v>
      </c>
      <c r="E1626">
        <v>569445</v>
      </c>
    </row>
    <row r="1627" spans="1:5" x14ac:dyDescent="0.25">
      <c r="A1627" t="s">
        <v>265</v>
      </c>
      <c r="B1627" t="s">
        <v>239</v>
      </c>
      <c r="C1627" t="s">
        <v>246</v>
      </c>
      <c r="D1627" t="s">
        <v>247</v>
      </c>
      <c r="E1627">
        <v>589152</v>
      </c>
    </row>
    <row r="1628" spans="1:5" x14ac:dyDescent="0.25">
      <c r="A1628" t="s">
        <v>261</v>
      </c>
      <c r="B1628" t="s">
        <v>16</v>
      </c>
      <c r="C1628" t="s">
        <v>142</v>
      </c>
      <c r="D1628" t="s">
        <v>143</v>
      </c>
      <c r="E1628">
        <v>597937</v>
      </c>
    </row>
    <row r="1629" spans="1:5" x14ac:dyDescent="0.25">
      <c r="A1629" t="s">
        <v>265</v>
      </c>
      <c r="B1629" t="s">
        <v>16</v>
      </c>
      <c r="C1629" t="s">
        <v>142</v>
      </c>
      <c r="D1629" t="s">
        <v>143</v>
      </c>
      <c r="E1629">
        <v>597937</v>
      </c>
    </row>
    <row r="1630" spans="1:5" x14ac:dyDescent="0.25">
      <c r="A1630" t="s">
        <v>260</v>
      </c>
      <c r="B1630" t="s">
        <v>162</v>
      </c>
      <c r="C1630" t="s">
        <v>173</v>
      </c>
      <c r="D1630" t="s">
        <v>174</v>
      </c>
      <c r="E1630">
        <v>569356</v>
      </c>
    </row>
    <row r="1631" spans="1:5" x14ac:dyDescent="0.25">
      <c r="A1631" t="s">
        <v>260</v>
      </c>
      <c r="B1631" t="s">
        <v>162</v>
      </c>
      <c r="C1631" t="s">
        <v>173</v>
      </c>
      <c r="D1631" t="s">
        <v>174</v>
      </c>
      <c r="E1631">
        <v>569356</v>
      </c>
    </row>
    <row r="1632" spans="1:5" x14ac:dyDescent="0.25">
      <c r="A1632" t="s">
        <v>260</v>
      </c>
      <c r="B1632" t="s">
        <v>162</v>
      </c>
      <c r="C1632" t="s">
        <v>173</v>
      </c>
      <c r="D1632" t="s">
        <v>174</v>
      </c>
      <c r="E1632">
        <v>569356</v>
      </c>
    </row>
    <row r="1633" spans="1:5" x14ac:dyDescent="0.25">
      <c r="A1633" t="s">
        <v>260</v>
      </c>
      <c r="B1633" t="s">
        <v>162</v>
      </c>
      <c r="C1633" t="s">
        <v>173</v>
      </c>
      <c r="D1633" t="s">
        <v>174</v>
      </c>
      <c r="E1633">
        <v>569356</v>
      </c>
    </row>
    <row r="1634" spans="1:5" x14ac:dyDescent="0.25">
      <c r="A1634" t="s">
        <v>264</v>
      </c>
      <c r="B1634" t="s">
        <v>162</v>
      </c>
      <c r="C1634" t="s">
        <v>173</v>
      </c>
      <c r="D1634" t="s">
        <v>174</v>
      </c>
      <c r="E1634">
        <v>569356</v>
      </c>
    </row>
    <row r="1635" spans="1:5" x14ac:dyDescent="0.25">
      <c r="A1635" t="s">
        <v>260</v>
      </c>
      <c r="B1635" t="s">
        <v>162</v>
      </c>
      <c r="C1635" t="s">
        <v>173</v>
      </c>
      <c r="D1635" t="s">
        <v>174</v>
      </c>
      <c r="E1635">
        <v>569356</v>
      </c>
    </row>
    <row r="1636" spans="1:5" x14ac:dyDescent="0.25">
      <c r="A1636" t="s">
        <v>260</v>
      </c>
      <c r="B1636" t="s">
        <v>162</v>
      </c>
      <c r="C1636" t="s">
        <v>173</v>
      </c>
      <c r="D1636" t="s">
        <v>174</v>
      </c>
      <c r="E1636">
        <v>569356</v>
      </c>
    </row>
    <row r="1637" spans="1:5" x14ac:dyDescent="0.25">
      <c r="A1637" t="s">
        <v>260</v>
      </c>
      <c r="B1637" t="s">
        <v>162</v>
      </c>
      <c r="C1637" t="s">
        <v>173</v>
      </c>
      <c r="D1637" t="s">
        <v>174</v>
      </c>
      <c r="E1637">
        <v>569356</v>
      </c>
    </row>
    <row r="1638" spans="1:5" x14ac:dyDescent="0.25">
      <c r="A1638" t="s">
        <v>260</v>
      </c>
      <c r="B1638" t="s">
        <v>162</v>
      </c>
      <c r="C1638" t="s">
        <v>173</v>
      </c>
      <c r="D1638" t="s">
        <v>174</v>
      </c>
      <c r="E1638">
        <v>569356</v>
      </c>
    </row>
    <row r="1639" spans="1:5" x14ac:dyDescent="0.25">
      <c r="A1639" t="s">
        <v>260</v>
      </c>
      <c r="B1639" t="s">
        <v>162</v>
      </c>
      <c r="C1639" t="s">
        <v>173</v>
      </c>
      <c r="D1639" t="s">
        <v>174</v>
      </c>
      <c r="E1639">
        <v>569356</v>
      </c>
    </row>
    <row r="1640" spans="1:5" x14ac:dyDescent="0.25">
      <c r="A1640" t="s">
        <v>260</v>
      </c>
      <c r="B1640" t="s">
        <v>162</v>
      </c>
      <c r="C1640" t="s">
        <v>173</v>
      </c>
      <c r="D1640" t="s">
        <v>174</v>
      </c>
      <c r="E1640">
        <v>569356</v>
      </c>
    </row>
    <row r="1641" spans="1:5" x14ac:dyDescent="0.25">
      <c r="A1641" t="s">
        <v>260</v>
      </c>
      <c r="B1641" t="s">
        <v>162</v>
      </c>
      <c r="C1641" t="s">
        <v>173</v>
      </c>
      <c r="D1641" t="s">
        <v>174</v>
      </c>
      <c r="E1641">
        <v>569356</v>
      </c>
    </row>
    <row r="1642" spans="1:5" x14ac:dyDescent="0.25">
      <c r="A1642" t="s">
        <v>260</v>
      </c>
      <c r="B1642" t="s">
        <v>162</v>
      </c>
      <c r="C1642" t="s">
        <v>173</v>
      </c>
      <c r="D1642" t="s">
        <v>174</v>
      </c>
      <c r="E1642">
        <v>569356</v>
      </c>
    </row>
    <row r="1643" spans="1:5" x14ac:dyDescent="0.25">
      <c r="A1643" t="s">
        <v>260</v>
      </c>
      <c r="B1643" t="s">
        <v>162</v>
      </c>
      <c r="C1643" t="s">
        <v>173</v>
      </c>
      <c r="D1643" t="s">
        <v>174</v>
      </c>
      <c r="E1643">
        <v>569356</v>
      </c>
    </row>
    <row r="1644" spans="1:5" x14ac:dyDescent="0.25">
      <c r="A1644" t="s">
        <v>260</v>
      </c>
      <c r="B1644" t="s">
        <v>162</v>
      </c>
      <c r="C1644" t="s">
        <v>173</v>
      </c>
      <c r="D1644" t="s">
        <v>174</v>
      </c>
      <c r="E1644">
        <v>569356</v>
      </c>
    </row>
    <row r="1645" spans="1:5" x14ac:dyDescent="0.25">
      <c r="A1645" t="s">
        <v>260</v>
      </c>
      <c r="B1645" t="s">
        <v>162</v>
      </c>
      <c r="C1645" t="s">
        <v>173</v>
      </c>
      <c r="D1645" t="s">
        <v>174</v>
      </c>
      <c r="E1645">
        <v>569356</v>
      </c>
    </row>
    <row r="1646" spans="1:5" x14ac:dyDescent="0.25">
      <c r="A1646" t="s">
        <v>260</v>
      </c>
      <c r="B1646" t="s">
        <v>162</v>
      </c>
      <c r="C1646" t="s">
        <v>173</v>
      </c>
      <c r="D1646" t="s">
        <v>174</v>
      </c>
      <c r="E1646">
        <v>569356</v>
      </c>
    </row>
    <row r="1647" spans="1:5" x14ac:dyDescent="0.25">
      <c r="A1647" t="s">
        <v>260</v>
      </c>
      <c r="B1647" t="s">
        <v>162</v>
      </c>
      <c r="C1647" t="s">
        <v>173</v>
      </c>
      <c r="D1647" t="s">
        <v>174</v>
      </c>
      <c r="E1647">
        <v>569356</v>
      </c>
    </row>
    <row r="1648" spans="1:5" x14ac:dyDescent="0.25">
      <c r="A1648" t="s">
        <v>261</v>
      </c>
      <c r="B1648" t="s">
        <v>162</v>
      </c>
      <c r="C1648" t="s">
        <v>173</v>
      </c>
      <c r="D1648" t="s">
        <v>174</v>
      </c>
      <c r="E1648">
        <v>569356</v>
      </c>
    </row>
    <row r="1649" spans="1:5" x14ac:dyDescent="0.25">
      <c r="A1649" t="s">
        <v>261</v>
      </c>
      <c r="B1649" t="s">
        <v>162</v>
      </c>
      <c r="C1649" t="s">
        <v>173</v>
      </c>
      <c r="D1649" t="s">
        <v>174</v>
      </c>
      <c r="E1649">
        <v>569356</v>
      </c>
    </row>
    <row r="1650" spans="1:5" x14ac:dyDescent="0.25">
      <c r="A1650" t="s">
        <v>260</v>
      </c>
      <c r="B1650" t="s">
        <v>162</v>
      </c>
      <c r="C1650" t="s">
        <v>173</v>
      </c>
      <c r="D1650" t="s">
        <v>174</v>
      </c>
      <c r="E1650">
        <v>569356</v>
      </c>
    </row>
    <row r="1651" spans="1:5" x14ac:dyDescent="0.25">
      <c r="A1651" t="s">
        <v>260</v>
      </c>
      <c r="B1651" t="s">
        <v>162</v>
      </c>
      <c r="C1651" t="s">
        <v>173</v>
      </c>
      <c r="D1651" t="s">
        <v>174</v>
      </c>
      <c r="E1651">
        <v>569356</v>
      </c>
    </row>
    <row r="1652" spans="1:5" x14ac:dyDescent="0.25">
      <c r="A1652" t="s">
        <v>260</v>
      </c>
      <c r="B1652" t="s">
        <v>162</v>
      </c>
      <c r="C1652" t="s">
        <v>173</v>
      </c>
      <c r="D1652" t="s">
        <v>174</v>
      </c>
      <c r="E1652">
        <v>569356</v>
      </c>
    </row>
    <row r="1653" spans="1:5" x14ac:dyDescent="0.25">
      <c r="A1653" t="s">
        <v>260</v>
      </c>
      <c r="B1653" t="s">
        <v>162</v>
      </c>
      <c r="C1653" t="s">
        <v>173</v>
      </c>
      <c r="D1653" t="s">
        <v>174</v>
      </c>
      <c r="E1653">
        <v>569356</v>
      </c>
    </row>
    <row r="1654" spans="1:5" x14ac:dyDescent="0.25">
      <c r="A1654" t="s">
        <v>260</v>
      </c>
      <c r="B1654" t="s">
        <v>162</v>
      </c>
      <c r="C1654" t="s">
        <v>173</v>
      </c>
      <c r="D1654" t="s">
        <v>174</v>
      </c>
      <c r="E1654">
        <v>569356</v>
      </c>
    </row>
    <row r="1655" spans="1:5" x14ac:dyDescent="0.25">
      <c r="A1655" t="s">
        <v>260</v>
      </c>
      <c r="B1655" t="s">
        <v>162</v>
      </c>
      <c r="C1655" t="s">
        <v>173</v>
      </c>
      <c r="D1655" t="s">
        <v>174</v>
      </c>
      <c r="E1655">
        <v>569356</v>
      </c>
    </row>
    <row r="1656" spans="1:5" x14ac:dyDescent="0.25">
      <c r="A1656" t="s">
        <v>260</v>
      </c>
      <c r="B1656" t="s">
        <v>162</v>
      </c>
      <c r="C1656" t="s">
        <v>173</v>
      </c>
      <c r="D1656" t="s">
        <v>174</v>
      </c>
      <c r="E1656">
        <v>569356</v>
      </c>
    </row>
    <row r="1657" spans="1:5" x14ac:dyDescent="0.25">
      <c r="A1657" t="s">
        <v>261</v>
      </c>
      <c r="B1657" t="s">
        <v>162</v>
      </c>
      <c r="C1657" t="s">
        <v>173</v>
      </c>
      <c r="D1657" t="s">
        <v>174</v>
      </c>
      <c r="E1657">
        <v>569356</v>
      </c>
    </row>
    <row r="1658" spans="1:5" x14ac:dyDescent="0.25">
      <c r="A1658" t="s">
        <v>260</v>
      </c>
      <c r="B1658" t="s">
        <v>162</v>
      </c>
      <c r="C1658" t="s">
        <v>173</v>
      </c>
      <c r="D1658" t="s">
        <v>174</v>
      </c>
      <c r="E1658">
        <v>569356</v>
      </c>
    </row>
    <row r="1659" spans="1:5" x14ac:dyDescent="0.25">
      <c r="A1659" t="s">
        <v>260</v>
      </c>
      <c r="B1659" t="s">
        <v>162</v>
      </c>
      <c r="C1659" t="s">
        <v>173</v>
      </c>
      <c r="D1659" t="s">
        <v>174</v>
      </c>
      <c r="E1659">
        <v>569356</v>
      </c>
    </row>
    <row r="1660" spans="1:5" x14ac:dyDescent="0.25">
      <c r="A1660" t="s">
        <v>260</v>
      </c>
      <c r="B1660" t="s">
        <v>162</v>
      </c>
      <c r="C1660" t="s">
        <v>173</v>
      </c>
      <c r="D1660" t="s">
        <v>174</v>
      </c>
      <c r="E1660">
        <v>569356</v>
      </c>
    </row>
    <row r="1661" spans="1:5" x14ac:dyDescent="0.25">
      <c r="A1661" t="s">
        <v>260</v>
      </c>
      <c r="B1661" t="s">
        <v>162</v>
      </c>
      <c r="C1661" t="s">
        <v>173</v>
      </c>
      <c r="D1661" t="s">
        <v>174</v>
      </c>
      <c r="E1661">
        <v>569356</v>
      </c>
    </row>
    <row r="1662" spans="1:5" x14ac:dyDescent="0.25">
      <c r="A1662" t="s">
        <v>260</v>
      </c>
      <c r="B1662" t="s">
        <v>162</v>
      </c>
      <c r="C1662" t="s">
        <v>173</v>
      </c>
      <c r="D1662" t="s">
        <v>174</v>
      </c>
      <c r="E1662">
        <v>569356</v>
      </c>
    </row>
    <row r="1663" spans="1:5" x14ac:dyDescent="0.25">
      <c r="A1663" t="s">
        <v>260</v>
      </c>
      <c r="B1663" t="s">
        <v>162</v>
      </c>
      <c r="C1663" t="s">
        <v>173</v>
      </c>
      <c r="D1663" t="s">
        <v>174</v>
      </c>
      <c r="E1663">
        <v>569356</v>
      </c>
    </row>
    <row r="1664" spans="1:5" x14ac:dyDescent="0.25">
      <c r="A1664" t="s">
        <v>260</v>
      </c>
      <c r="B1664" t="s">
        <v>162</v>
      </c>
      <c r="C1664" t="s">
        <v>173</v>
      </c>
      <c r="D1664" t="s">
        <v>174</v>
      </c>
      <c r="E1664">
        <v>569356</v>
      </c>
    </row>
    <row r="1665" spans="1:5" x14ac:dyDescent="0.25">
      <c r="A1665" t="s">
        <v>260</v>
      </c>
      <c r="B1665" t="s">
        <v>162</v>
      </c>
      <c r="C1665" t="s">
        <v>173</v>
      </c>
      <c r="D1665" t="s">
        <v>174</v>
      </c>
      <c r="E1665">
        <v>569356</v>
      </c>
    </row>
    <row r="1666" spans="1:5" x14ac:dyDescent="0.25">
      <c r="A1666" t="s">
        <v>260</v>
      </c>
      <c r="B1666" t="s">
        <v>162</v>
      </c>
      <c r="C1666" t="s">
        <v>173</v>
      </c>
      <c r="D1666" t="s">
        <v>174</v>
      </c>
      <c r="E1666">
        <v>569356</v>
      </c>
    </row>
    <row r="1667" spans="1:5" x14ac:dyDescent="0.25">
      <c r="A1667" t="s">
        <v>260</v>
      </c>
      <c r="B1667" t="s">
        <v>162</v>
      </c>
      <c r="C1667" t="s">
        <v>173</v>
      </c>
      <c r="D1667" t="s">
        <v>174</v>
      </c>
      <c r="E1667">
        <v>569356</v>
      </c>
    </row>
    <row r="1668" spans="1:5" x14ac:dyDescent="0.25">
      <c r="A1668" t="s">
        <v>260</v>
      </c>
      <c r="B1668" t="s">
        <v>162</v>
      </c>
      <c r="C1668" t="s">
        <v>173</v>
      </c>
      <c r="D1668" t="s">
        <v>174</v>
      </c>
      <c r="E1668">
        <v>569356</v>
      </c>
    </row>
    <row r="1669" spans="1:5" x14ac:dyDescent="0.25">
      <c r="A1669" t="s">
        <v>260</v>
      </c>
      <c r="B1669" t="s">
        <v>162</v>
      </c>
      <c r="C1669" t="s">
        <v>173</v>
      </c>
      <c r="D1669" t="s">
        <v>174</v>
      </c>
      <c r="E1669">
        <v>569356</v>
      </c>
    </row>
    <row r="1670" spans="1:5" x14ac:dyDescent="0.25">
      <c r="A1670" t="s">
        <v>260</v>
      </c>
      <c r="B1670" t="s">
        <v>162</v>
      </c>
      <c r="C1670" t="s">
        <v>173</v>
      </c>
      <c r="D1670" t="s">
        <v>174</v>
      </c>
      <c r="E1670">
        <v>569356</v>
      </c>
    </row>
    <row r="1671" spans="1:5" x14ac:dyDescent="0.25">
      <c r="A1671" t="s">
        <v>260</v>
      </c>
      <c r="B1671" t="s">
        <v>162</v>
      </c>
      <c r="C1671" t="s">
        <v>173</v>
      </c>
      <c r="D1671" t="s">
        <v>174</v>
      </c>
      <c r="E1671">
        <v>569356</v>
      </c>
    </row>
    <row r="1672" spans="1:5" x14ac:dyDescent="0.25">
      <c r="A1672" t="s">
        <v>260</v>
      </c>
      <c r="B1672" t="s">
        <v>162</v>
      </c>
      <c r="C1672" t="s">
        <v>173</v>
      </c>
      <c r="D1672" t="s">
        <v>174</v>
      </c>
      <c r="E1672">
        <v>569356</v>
      </c>
    </row>
    <row r="1673" spans="1:5" x14ac:dyDescent="0.25">
      <c r="A1673" t="s">
        <v>260</v>
      </c>
      <c r="B1673" t="s">
        <v>162</v>
      </c>
      <c r="C1673" t="s">
        <v>173</v>
      </c>
      <c r="D1673" t="s">
        <v>174</v>
      </c>
      <c r="E1673">
        <v>569356</v>
      </c>
    </row>
    <row r="1674" spans="1:5" x14ac:dyDescent="0.25">
      <c r="A1674" t="s">
        <v>264</v>
      </c>
      <c r="B1674" t="s">
        <v>162</v>
      </c>
      <c r="C1674" t="s">
        <v>173</v>
      </c>
      <c r="D1674" t="s">
        <v>174</v>
      </c>
      <c r="E1674">
        <v>569356</v>
      </c>
    </row>
    <row r="1675" spans="1:5" x14ac:dyDescent="0.25">
      <c r="A1675" t="s">
        <v>260</v>
      </c>
      <c r="B1675" t="s">
        <v>162</v>
      </c>
      <c r="C1675" t="s">
        <v>173</v>
      </c>
      <c r="D1675" t="s">
        <v>174</v>
      </c>
      <c r="E1675">
        <v>569356</v>
      </c>
    </row>
    <row r="1676" spans="1:5" x14ac:dyDescent="0.25">
      <c r="A1676" t="s">
        <v>260</v>
      </c>
      <c r="B1676" t="s">
        <v>162</v>
      </c>
      <c r="C1676" t="s">
        <v>173</v>
      </c>
      <c r="D1676" t="s">
        <v>174</v>
      </c>
      <c r="E1676">
        <v>569356</v>
      </c>
    </row>
    <row r="1677" spans="1:5" x14ac:dyDescent="0.25">
      <c r="A1677" t="s">
        <v>260</v>
      </c>
      <c r="B1677" t="s">
        <v>162</v>
      </c>
      <c r="C1677" t="s">
        <v>173</v>
      </c>
      <c r="D1677" t="s">
        <v>174</v>
      </c>
      <c r="E1677">
        <v>569356</v>
      </c>
    </row>
    <row r="1678" spans="1:5" x14ac:dyDescent="0.25">
      <c r="A1678" t="s">
        <v>260</v>
      </c>
      <c r="B1678" t="s">
        <v>162</v>
      </c>
      <c r="C1678" t="s">
        <v>173</v>
      </c>
      <c r="D1678" t="s">
        <v>174</v>
      </c>
      <c r="E1678">
        <v>569356</v>
      </c>
    </row>
    <row r="1679" spans="1:5" x14ac:dyDescent="0.25">
      <c r="A1679" t="s">
        <v>260</v>
      </c>
      <c r="B1679" t="s">
        <v>162</v>
      </c>
      <c r="C1679" t="s">
        <v>173</v>
      </c>
      <c r="D1679" t="s">
        <v>174</v>
      </c>
      <c r="E1679">
        <v>569356</v>
      </c>
    </row>
    <row r="1680" spans="1:5" x14ac:dyDescent="0.25">
      <c r="A1680" t="s">
        <v>261</v>
      </c>
      <c r="B1680" t="s">
        <v>162</v>
      </c>
      <c r="C1680" t="s">
        <v>173</v>
      </c>
      <c r="D1680" t="s">
        <v>174</v>
      </c>
      <c r="E1680">
        <v>569356</v>
      </c>
    </row>
    <row r="1681" spans="1:5" x14ac:dyDescent="0.25">
      <c r="A1681" t="s">
        <v>260</v>
      </c>
      <c r="B1681" t="s">
        <v>162</v>
      </c>
      <c r="C1681" t="s">
        <v>173</v>
      </c>
      <c r="D1681" t="s">
        <v>174</v>
      </c>
      <c r="E1681">
        <v>569356</v>
      </c>
    </row>
    <row r="1682" spans="1:5" x14ac:dyDescent="0.25">
      <c r="A1682" t="s">
        <v>260</v>
      </c>
      <c r="B1682" t="s">
        <v>162</v>
      </c>
      <c r="C1682" t="s">
        <v>173</v>
      </c>
      <c r="D1682" t="s">
        <v>174</v>
      </c>
      <c r="E1682">
        <v>569356</v>
      </c>
    </row>
    <row r="1683" spans="1:5" x14ac:dyDescent="0.25">
      <c r="A1683" t="s">
        <v>260</v>
      </c>
      <c r="B1683" t="s">
        <v>162</v>
      </c>
      <c r="C1683" t="s">
        <v>173</v>
      </c>
      <c r="D1683" t="s">
        <v>174</v>
      </c>
      <c r="E1683">
        <v>569356</v>
      </c>
    </row>
    <row r="1684" spans="1:5" x14ac:dyDescent="0.25">
      <c r="A1684" t="s">
        <v>260</v>
      </c>
      <c r="B1684" t="s">
        <v>162</v>
      </c>
      <c r="C1684" t="s">
        <v>173</v>
      </c>
      <c r="D1684" t="s">
        <v>174</v>
      </c>
      <c r="E1684">
        <v>569356</v>
      </c>
    </row>
    <row r="1685" spans="1:5" x14ac:dyDescent="0.25">
      <c r="A1685" t="s">
        <v>261</v>
      </c>
      <c r="B1685" t="s">
        <v>162</v>
      </c>
      <c r="C1685" t="s">
        <v>173</v>
      </c>
      <c r="D1685" t="s">
        <v>174</v>
      </c>
      <c r="E1685">
        <v>569356</v>
      </c>
    </row>
    <row r="1686" spans="1:5" x14ac:dyDescent="0.25">
      <c r="A1686" t="s">
        <v>260</v>
      </c>
      <c r="B1686" t="s">
        <v>162</v>
      </c>
      <c r="C1686" t="s">
        <v>173</v>
      </c>
      <c r="D1686" t="s">
        <v>174</v>
      </c>
      <c r="E1686">
        <v>569356</v>
      </c>
    </row>
    <row r="1687" spans="1:5" x14ac:dyDescent="0.25">
      <c r="A1687" t="s">
        <v>260</v>
      </c>
      <c r="B1687" t="s">
        <v>162</v>
      </c>
      <c r="C1687" t="s">
        <v>173</v>
      </c>
      <c r="D1687" t="s">
        <v>174</v>
      </c>
      <c r="E1687">
        <v>569356</v>
      </c>
    </row>
    <row r="1688" spans="1:5" x14ac:dyDescent="0.25">
      <c r="A1688" t="s">
        <v>260</v>
      </c>
      <c r="B1688" t="s">
        <v>162</v>
      </c>
      <c r="C1688" t="s">
        <v>173</v>
      </c>
      <c r="D1688" t="s">
        <v>174</v>
      </c>
      <c r="E1688">
        <v>569356</v>
      </c>
    </row>
    <row r="1689" spans="1:5" x14ac:dyDescent="0.25">
      <c r="A1689" t="s">
        <v>260</v>
      </c>
      <c r="B1689" t="s">
        <v>162</v>
      </c>
      <c r="C1689" t="s">
        <v>173</v>
      </c>
      <c r="D1689" t="s">
        <v>174</v>
      </c>
      <c r="E1689">
        <v>569356</v>
      </c>
    </row>
    <row r="1690" spans="1:5" x14ac:dyDescent="0.25">
      <c r="A1690" t="s">
        <v>260</v>
      </c>
      <c r="B1690" t="s">
        <v>162</v>
      </c>
      <c r="C1690" t="s">
        <v>173</v>
      </c>
      <c r="D1690" t="s">
        <v>174</v>
      </c>
      <c r="E1690">
        <v>569356</v>
      </c>
    </row>
    <row r="1691" spans="1:5" x14ac:dyDescent="0.25">
      <c r="A1691" t="s">
        <v>264</v>
      </c>
      <c r="B1691" t="s">
        <v>162</v>
      </c>
      <c r="C1691" t="s">
        <v>173</v>
      </c>
      <c r="D1691" t="s">
        <v>174</v>
      </c>
      <c r="E1691">
        <v>569356</v>
      </c>
    </row>
    <row r="1692" spans="1:5" x14ac:dyDescent="0.25">
      <c r="A1692" t="s">
        <v>260</v>
      </c>
      <c r="B1692" t="s">
        <v>162</v>
      </c>
      <c r="C1692" t="s">
        <v>173</v>
      </c>
      <c r="D1692" t="s">
        <v>174</v>
      </c>
      <c r="E1692">
        <v>569356</v>
      </c>
    </row>
    <row r="1693" spans="1:5" x14ac:dyDescent="0.25">
      <c r="A1693" t="s">
        <v>261</v>
      </c>
      <c r="B1693" t="s">
        <v>162</v>
      </c>
      <c r="C1693" t="s">
        <v>173</v>
      </c>
      <c r="D1693" t="s">
        <v>174</v>
      </c>
      <c r="E1693">
        <v>569356</v>
      </c>
    </row>
    <row r="1694" spans="1:5" x14ac:dyDescent="0.25">
      <c r="A1694" t="s">
        <v>260</v>
      </c>
      <c r="B1694" t="s">
        <v>162</v>
      </c>
      <c r="C1694" t="s">
        <v>173</v>
      </c>
      <c r="D1694" t="s">
        <v>174</v>
      </c>
      <c r="E1694">
        <v>569356</v>
      </c>
    </row>
    <row r="1695" spans="1:5" x14ac:dyDescent="0.25">
      <c r="A1695" t="s">
        <v>261</v>
      </c>
      <c r="B1695" t="s">
        <v>162</v>
      </c>
      <c r="C1695" t="s">
        <v>173</v>
      </c>
      <c r="D1695" t="s">
        <v>174</v>
      </c>
      <c r="E1695">
        <v>569356</v>
      </c>
    </row>
    <row r="1696" spans="1:5" x14ac:dyDescent="0.25">
      <c r="A1696" t="s">
        <v>260</v>
      </c>
      <c r="B1696" t="s">
        <v>162</v>
      </c>
      <c r="C1696" t="s">
        <v>173</v>
      </c>
      <c r="D1696" t="s">
        <v>174</v>
      </c>
      <c r="E1696">
        <v>569356</v>
      </c>
    </row>
    <row r="1697" spans="1:5" x14ac:dyDescent="0.25">
      <c r="A1697" t="s">
        <v>261</v>
      </c>
      <c r="B1697" t="s">
        <v>162</v>
      </c>
      <c r="C1697" t="s">
        <v>173</v>
      </c>
      <c r="D1697" t="s">
        <v>174</v>
      </c>
      <c r="E1697">
        <v>569356</v>
      </c>
    </row>
    <row r="1698" spans="1:5" x14ac:dyDescent="0.25">
      <c r="A1698" t="s">
        <v>260</v>
      </c>
      <c r="B1698" t="s">
        <v>162</v>
      </c>
      <c r="C1698" t="s">
        <v>173</v>
      </c>
      <c r="D1698" t="s">
        <v>174</v>
      </c>
      <c r="E1698">
        <v>569356</v>
      </c>
    </row>
    <row r="1699" spans="1:5" x14ac:dyDescent="0.25">
      <c r="A1699" t="s">
        <v>260</v>
      </c>
      <c r="B1699" t="s">
        <v>162</v>
      </c>
      <c r="C1699" t="s">
        <v>173</v>
      </c>
      <c r="D1699" t="s">
        <v>174</v>
      </c>
      <c r="E1699">
        <v>569356</v>
      </c>
    </row>
    <row r="1700" spans="1:5" x14ac:dyDescent="0.25">
      <c r="A1700" t="s">
        <v>265</v>
      </c>
      <c r="B1700" t="s">
        <v>162</v>
      </c>
      <c r="C1700" t="s">
        <v>173</v>
      </c>
      <c r="D1700" t="s">
        <v>174</v>
      </c>
      <c r="E1700">
        <v>569356</v>
      </c>
    </row>
    <row r="1701" spans="1:5" x14ac:dyDescent="0.25">
      <c r="A1701" t="s">
        <v>260</v>
      </c>
      <c r="B1701" t="s">
        <v>162</v>
      </c>
      <c r="C1701" t="s">
        <v>173</v>
      </c>
      <c r="D1701" t="s">
        <v>174</v>
      </c>
      <c r="E1701">
        <v>569356</v>
      </c>
    </row>
    <row r="1702" spans="1:5" x14ac:dyDescent="0.25">
      <c r="A1702" t="s">
        <v>260</v>
      </c>
      <c r="B1702" t="s">
        <v>162</v>
      </c>
      <c r="C1702" t="s">
        <v>173</v>
      </c>
      <c r="D1702" t="s">
        <v>174</v>
      </c>
      <c r="E1702">
        <v>569356</v>
      </c>
    </row>
    <row r="1703" spans="1:5" x14ac:dyDescent="0.25">
      <c r="A1703" t="s">
        <v>261</v>
      </c>
      <c r="B1703" t="s">
        <v>162</v>
      </c>
      <c r="C1703" t="s">
        <v>173</v>
      </c>
      <c r="D1703" t="s">
        <v>174</v>
      </c>
      <c r="E1703">
        <v>569356</v>
      </c>
    </row>
    <row r="1704" spans="1:5" x14ac:dyDescent="0.25">
      <c r="A1704" t="s">
        <v>260</v>
      </c>
      <c r="B1704" t="s">
        <v>162</v>
      </c>
      <c r="C1704" t="s">
        <v>173</v>
      </c>
      <c r="D1704" t="s">
        <v>174</v>
      </c>
      <c r="E1704">
        <v>569356</v>
      </c>
    </row>
    <row r="1705" spans="1:5" x14ac:dyDescent="0.25">
      <c r="A1705" t="s">
        <v>260</v>
      </c>
      <c r="B1705" t="s">
        <v>162</v>
      </c>
      <c r="C1705" t="s">
        <v>173</v>
      </c>
      <c r="D1705" t="s">
        <v>174</v>
      </c>
      <c r="E1705">
        <v>569356</v>
      </c>
    </row>
    <row r="1706" spans="1:5" x14ac:dyDescent="0.25">
      <c r="A1706" t="s">
        <v>260</v>
      </c>
      <c r="B1706" t="s">
        <v>162</v>
      </c>
      <c r="C1706" t="s">
        <v>173</v>
      </c>
      <c r="D1706" t="s">
        <v>174</v>
      </c>
      <c r="E1706">
        <v>569356</v>
      </c>
    </row>
    <row r="1707" spans="1:5" x14ac:dyDescent="0.25">
      <c r="A1707" t="s">
        <v>261</v>
      </c>
      <c r="B1707" t="s">
        <v>162</v>
      </c>
      <c r="C1707" t="s">
        <v>173</v>
      </c>
      <c r="D1707" t="s">
        <v>174</v>
      </c>
      <c r="E1707">
        <v>569356</v>
      </c>
    </row>
    <row r="1708" spans="1:5" x14ac:dyDescent="0.25">
      <c r="A1708" t="s">
        <v>260</v>
      </c>
      <c r="B1708" t="s">
        <v>162</v>
      </c>
      <c r="C1708" t="s">
        <v>173</v>
      </c>
      <c r="D1708" t="s">
        <v>174</v>
      </c>
      <c r="E1708">
        <v>569356</v>
      </c>
    </row>
    <row r="1709" spans="1:5" x14ac:dyDescent="0.25">
      <c r="A1709" t="s">
        <v>260</v>
      </c>
      <c r="B1709" t="s">
        <v>162</v>
      </c>
      <c r="C1709" t="s">
        <v>173</v>
      </c>
      <c r="D1709" t="s">
        <v>174</v>
      </c>
      <c r="E1709">
        <v>569356</v>
      </c>
    </row>
    <row r="1710" spans="1:5" x14ac:dyDescent="0.25">
      <c r="A1710" t="s">
        <v>260</v>
      </c>
      <c r="B1710" t="s">
        <v>162</v>
      </c>
      <c r="C1710" t="s">
        <v>173</v>
      </c>
      <c r="D1710" t="s">
        <v>174</v>
      </c>
      <c r="E1710">
        <v>569356</v>
      </c>
    </row>
    <row r="1711" spans="1:5" x14ac:dyDescent="0.25">
      <c r="A1711" t="s">
        <v>261</v>
      </c>
      <c r="B1711" t="s">
        <v>162</v>
      </c>
      <c r="C1711" t="s">
        <v>173</v>
      </c>
      <c r="D1711" t="s">
        <v>174</v>
      </c>
      <c r="E1711">
        <v>569356</v>
      </c>
    </row>
    <row r="1712" spans="1:5" x14ac:dyDescent="0.25">
      <c r="A1712" t="s">
        <v>260</v>
      </c>
      <c r="B1712" t="s">
        <v>162</v>
      </c>
      <c r="C1712" t="s">
        <v>173</v>
      </c>
      <c r="D1712" t="s">
        <v>174</v>
      </c>
      <c r="E1712">
        <v>569356</v>
      </c>
    </row>
    <row r="1713" spans="1:5" x14ac:dyDescent="0.25">
      <c r="A1713" t="s">
        <v>261</v>
      </c>
      <c r="B1713" t="s">
        <v>162</v>
      </c>
      <c r="C1713" t="s">
        <v>173</v>
      </c>
      <c r="D1713" t="s">
        <v>174</v>
      </c>
      <c r="E1713">
        <v>569356</v>
      </c>
    </row>
    <row r="1714" spans="1:5" x14ac:dyDescent="0.25">
      <c r="A1714" t="s">
        <v>261</v>
      </c>
      <c r="B1714" t="s">
        <v>162</v>
      </c>
      <c r="C1714" t="s">
        <v>173</v>
      </c>
      <c r="D1714" t="s">
        <v>174</v>
      </c>
      <c r="E1714">
        <v>569356</v>
      </c>
    </row>
    <row r="1715" spans="1:5" x14ac:dyDescent="0.25">
      <c r="A1715" t="s">
        <v>261</v>
      </c>
      <c r="B1715" t="s">
        <v>162</v>
      </c>
      <c r="C1715" t="s">
        <v>173</v>
      </c>
      <c r="D1715" t="s">
        <v>174</v>
      </c>
      <c r="E1715">
        <v>569356</v>
      </c>
    </row>
    <row r="1716" spans="1:5" x14ac:dyDescent="0.25">
      <c r="A1716" t="s">
        <v>260</v>
      </c>
      <c r="B1716" t="s">
        <v>162</v>
      </c>
      <c r="C1716" t="s">
        <v>173</v>
      </c>
      <c r="D1716" t="s">
        <v>174</v>
      </c>
      <c r="E1716">
        <v>569356</v>
      </c>
    </row>
    <row r="1717" spans="1:5" x14ac:dyDescent="0.25">
      <c r="A1717" t="s">
        <v>260</v>
      </c>
      <c r="B1717" t="s">
        <v>162</v>
      </c>
      <c r="C1717" t="s">
        <v>173</v>
      </c>
      <c r="D1717" t="s">
        <v>174</v>
      </c>
      <c r="E1717">
        <v>569356</v>
      </c>
    </row>
    <row r="1718" spans="1:5" x14ac:dyDescent="0.25">
      <c r="A1718" t="s">
        <v>260</v>
      </c>
      <c r="B1718" t="s">
        <v>162</v>
      </c>
      <c r="C1718" t="s">
        <v>173</v>
      </c>
      <c r="D1718" t="s">
        <v>174</v>
      </c>
      <c r="E1718">
        <v>569356</v>
      </c>
    </row>
    <row r="1719" spans="1:5" x14ac:dyDescent="0.25">
      <c r="A1719" t="s">
        <v>260</v>
      </c>
      <c r="B1719" t="s">
        <v>162</v>
      </c>
      <c r="C1719" t="s">
        <v>173</v>
      </c>
      <c r="D1719" t="s">
        <v>174</v>
      </c>
      <c r="E1719">
        <v>569356</v>
      </c>
    </row>
    <row r="1720" spans="1:5" x14ac:dyDescent="0.25">
      <c r="A1720" t="s">
        <v>261</v>
      </c>
      <c r="B1720" t="s">
        <v>162</v>
      </c>
      <c r="C1720" t="s">
        <v>173</v>
      </c>
      <c r="D1720" t="s">
        <v>174</v>
      </c>
      <c r="E1720">
        <v>569356</v>
      </c>
    </row>
    <row r="1721" spans="1:5" x14ac:dyDescent="0.25">
      <c r="A1721" t="s">
        <v>264</v>
      </c>
      <c r="B1721" t="s">
        <v>162</v>
      </c>
      <c r="C1721" t="s">
        <v>173</v>
      </c>
      <c r="D1721" t="s">
        <v>174</v>
      </c>
      <c r="E1721">
        <v>569356</v>
      </c>
    </row>
    <row r="1722" spans="1:5" x14ac:dyDescent="0.25">
      <c r="A1722" t="s">
        <v>260</v>
      </c>
      <c r="B1722" t="s">
        <v>162</v>
      </c>
      <c r="C1722" t="s">
        <v>173</v>
      </c>
      <c r="D1722" t="s">
        <v>174</v>
      </c>
      <c r="E1722">
        <v>569356</v>
      </c>
    </row>
    <row r="1723" spans="1:5" x14ac:dyDescent="0.25">
      <c r="A1723" t="s">
        <v>261</v>
      </c>
      <c r="B1723" t="s">
        <v>162</v>
      </c>
      <c r="C1723" t="s">
        <v>173</v>
      </c>
      <c r="D1723" t="s">
        <v>174</v>
      </c>
      <c r="E1723">
        <v>569356</v>
      </c>
    </row>
    <row r="1724" spans="1:5" x14ac:dyDescent="0.25">
      <c r="A1724" t="s">
        <v>261</v>
      </c>
      <c r="B1724" t="s">
        <v>162</v>
      </c>
      <c r="C1724" t="s">
        <v>173</v>
      </c>
      <c r="D1724" t="s">
        <v>174</v>
      </c>
      <c r="E1724">
        <v>569356</v>
      </c>
    </row>
    <row r="1725" spans="1:5" x14ac:dyDescent="0.25">
      <c r="A1725" t="s">
        <v>261</v>
      </c>
      <c r="B1725" t="s">
        <v>162</v>
      </c>
      <c r="C1725" t="s">
        <v>173</v>
      </c>
      <c r="D1725" t="s">
        <v>174</v>
      </c>
      <c r="E1725">
        <v>569356</v>
      </c>
    </row>
    <row r="1726" spans="1:5" x14ac:dyDescent="0.25">
      <c r="A1726" t="s">
        <v>261</v>
      </c>
      <c r="B1726" t="s">
        <v>162</v>
      </c>
      <c r="C1726" t="s">
        <v>173</v>
      </c>
      <c r="D1726" t="s">
        <v>174</v>
      </c>
      <c r="E1726">
        <v>569356</v>
      </c>
    </row>
    <row r="1727" spans="1:5" x14ac:dyDescent="0.25">
      <c r="A1727" t="s">
        <v>261</v>
      </c>
      <c r="B1727" t="s">
        <v>162</v>
      </c>
      <c r="C1727" t="s">
        <v>173</v>
      </c>
      <c r="D1727" t="s">
        <v>174</v>
      </c>
      <c r="E1727">
        <v>569356</v>
      </c>
    </row>
    <row r="1728" spans="1:5" x14ac:dyDescent="0.25">
      <c r="A1728" t="s">
        <v>264</v>
      </c>
      <c r="B1728" t="s">
        <v>162</v>
      </c>
      <c r="C1728" t="s">
        <v>173</v>
      </c>
      <c r="D1728" t="s">
        <v>174</v>
      </c>
      <c r="E1728">
        <v>569356</v>
      </c>
    </row>
    <row r="1729" spans="1:5" x14ac:dyDescent="0.25">
      <c r="A1729" t="s">
        <v>261</v>
      </c>
      <c r="B1729" t="s">
        <v>162</v>
      </c>
      <c r="C1729" t="s">
        <v>173</v>
      </c>
      <c r="D1729" t="s">
        <v>174</v>
      </c>
      <c r="E1729">
        <v>569356</v>
      </c>
    </row>
    <row r="1730" spans="1:5" x14ac:dyDescent="0.25">
      <c r="A1730" t="s">
        <v>261</v>
      </c>
      <c r="B1730" t="s">
        <v>162</v>
      </c>
      <c r="C1730" t="s">
        <v>173</v>
      </c>
      <c r="D1730" t="s">
        <v>174</v>
      </c>
      <c r="E1730">
        <v>569356</v>
      </c>
    </row>
    <row r="1731" spans="1:5" x14ac:dyDescent="0.25">
      <c r="A1731" t="s">
        <v>261</v>
      </c>
      <c r="B1731" t="s">
        <v>162</v>
      </c>
      <c r="C1731" t="s">
        <v>173</v>
      </c>
      <c r="D1731" t="s">
        <v>174</v>
      </c>
      <c r="E1731">
        <v>569356</v>
      </c>
    </row>
    <row r="1732" spans="1:5" x14ac:dyDescent="0.25">
      <c r="A1732" t="s">
        <v>261</v>
      </c>
      <c r="B1732" t="s">
        <v>162</v>
      </c>
      <c r="C1732" t="s">
        <v>173</v>
      </c>
      <c r="D1732" t="s">
        <v>174</v>
      </c>
      <c r="E1732">
        <v>569356</v>
      </c>
    </row>
    <row r="1733" spans="1:5" x14ac:dyDescent="0.25">
      <c r="A1733" t="s">
        <v>261</v>
      </c>
      <c r="B1733" t="s">
        <v>162</v>
      </c>
      <c r="C1733" t="s">
        <v>173</v>
      </c>
      <c r="D1733" t="s">
        <v>174</v>
      </c>
      <c r="E1733">
        <v>569356</v>
      </c>
    </row>
    <row r="1734" spans="1:5" x14ac:dyDescent="0.25">
      <c r="A1734" t="s">
        <v>265</v>
      </c>
      <c r="B1734" t="s">
        <v>162</v>
      </c>
      <c r="C1734" t="s">
        <v>173</v>
      </c>
      <c r="D1734" t="s">
        <v>174</v>
      </c>
      <c r="E1734">
        <v>569356</v>
      </c>
    </row>
    <row r="1735" spans="1:5" x14ac:dyDescent="0.25">
      <c r="A1735" t="s">
        <v>261</v>
      </c>
      <c r="B1735" t="s">
        <v>162</v>
      </c>
      <c r="C1735" t="s">
        <v>173</v>
      </c>
      <c r="D1735" t="s">
        <v>174</v>
      </c>
      <c r="E1735">
        <v>569356</v>
      </c>
    </row>
    <row r="1736" spans="1:5" x14ac:dyDescent="0.25">
      <c r="A1736" t="s">
        <v>265</v>
      </c>
      <c r="B1736" t="s">
        <v>162</v>
      </c>
      <c r="C1736" t="s">
        <v>173</v>
      </c>
      <c r="D1736" t="s">
        <v>174</v>
      </c>
      <c r="E1736">
        <v>569356</v>
      </c>
    </row>
    <row r="1737" spans="1:5" x14ac:dyDescent="0.25">
      <c r="A1737" t="s">
        <v>264</v>
      </c>
      <c r="B1737" t="s">
        <v>162</v>
      </c>
      <c r="C1737" t="s">
        <v>173</v>
      </c>
      <c r="D1737" t="s">
        <v>174</v>
      </c>
      <c r="E1737">
        <v>569356</v>
      </c>
    </row>
    <row r="1738" spans="1:5" x14ac:dyDescent="0.25">
      <c r="A1738" t="s">
        <v>261</v>
      </c>
      <c r="B1738" t="s">
        <v>162</v>
      </c>
      <c r="C1738" t="s">
        <v>173</v>
      </c>
      <c r="D1738" t="s">
        <v>174</v>
      </c>
      <c r="E1738">
        <v>569356</v>
      </c>
    </row>
    <row r="1739" spans="1:5" x14ac:dyDescent="0.25">
      <c r="A1739" t="s">
        <v>265</v>
      </c>
      <c r="B1739" t="s">
        <v>162</v>
      </c>
      <c r="C1739" t="s">
        <v>173</v>
      </c>
      <c r="D1739" t="s">
        <v>174</v>
      </c>
      <c r="E1739">
        <v>569356</v>
      </c>
    </row>
    <row r="1740" spans="1:5" x14ac:dyDescent="0.25">
      <c r="A1740" t="s">
        <v>261</v>
      </c>
      <c r="B1740" t="s">
        <v>162</v>
      </c>
      <c r="C1740" t="s">
        <v>173</v>
      </c>
      <c r="D1740" t="s">
        <v>174</v>
      </c>
      <c r="E1740">
        <v>569356</v>
      </c>
    </row>
    <row r="1741" spans="1:5" x14ac:dyDescent="0.25">
      <c r="A1741" t="s">
        <v>261</v>
      </c>
      <c r="B1741" t="s">
        <v>162</v>
      </c>
      <c r="C1741" t="s">
        <v>173</v>
      </c>
      <c r="D1741" t="s">
        <v>174</v>
      </c>
      <c r="E1741">
        <v>569356</v>
      </c>
    </row>
    <row r="1742" spans="1:5" x14ac:dyDescent="0.25">
      <c r="A1742" t="s">
        <v>261</v>
      </c>
      <c r="B1742" t="s">
        <v>162</v>
      </c>
      <c r="C1742" t="s">
        <v>173</v>
      </c>
      <c r="D1742" t="s">
        <v>174</v>
      </c>
      <c r="E1742">
        <v>569356</v>
      </c>
    </row>
    <row r="1743" spans="1:5" x14ac:dyDescent="0.25">
      <c r="A1743" t="s">
        <v>261</v>
      </c>
      <c r="B1743" t="s">
        <v>162</v>
      </c>
      <c r="C1743" t="s">
        <v>173</v>
      </c>
      <c r="D1743" t="s">
        <v>174</v>
      </c>
      <c r="E1743">
        <v>569356</v>
      </c>
    </row>
    <row r="1744" spans="1:5" x14ac:dyDescent="0.25">
      <c r="A1744" t="s">
        <v>261</v>
      </c>
      <c r="B1744" t="s">
        <v>162</v>
      </c>
      <c r="C1744" t="s">
        <v>173</v>
      </c>
      <c r="D1744" t="s">
        <v>174</v>
      </c>
      <c r="E1744">
        <v>569356</v>
      </c>
    </row>
    <row r="1745" spans="1:5" x14ac:dyDescent="0.25">
      <c r="A1745" t="s">
        <v>261</v>
      </c>
      <c r="B1745" t="s">
        <v>162</v>
      </c>
      <c r="C1745" t="s">
        <v>173</v>
      </c>
      <c r="D1745" t="s">
        <v>174</v>
      </c>
      <c r="E1745">
        <v>569356</v>
      </c>
    </row>
    <row r="1746" spans="1:5" x14ac:dyDescent="0.25">
      <c r="A1746" t="s">
        <v>263</v>
      </c>
      <c r="B1746" t="s">
        <v>162</v>
      </c>
      <c r="C1746" t="s">
        <v>173</v>
      </c>
      <c r="D1746" t="s">
        <v>174</v>
      </c>
      <c r="E1746">
        <v>569356</v>
      </c>
    </row>
    <row r="1747" spans="1:5" x14ac:dyDescent="0.25">
      <c r="A1747" t="s">
        <v>263</v>
      </c>
      <c r="B1747" t="s">
        <v>162</v>
      </c>
      <c r="C1747" t="s">
        <v>173</v>
      </c>
      <c r="D1747" t="s">
        <v>174</v>
      </c>
      <c r="E1747">
        <v>569356</v>
      </c>
    </row>
    <row r="1748" spans="1:5" x14ac:dyDescent="0.25">
      <c r="A1748" t="s">
        <v>265</v>
      </c>
      <c r="B1748" t="s">
        <v>162</v>
      </c>
      <c r="C1748" t="s">
        <v>173</v>
      </c>
      <c r="D1748" t="s">
        <v>174</v>
      </c>
      <c r="E1748">
        <v>569356</v>
      </c>
    </row>
    <row r="1749" spans="1:5" x14ac:dyDescent="0.25">
      <c r="A1749" t="s">
        <v>263</v>
      </c>
      <c r="B1749" t="s">
        <v>162</v>
      </c>
      <c r="C1749" t="s">
        <v>173</v>
      </c>
      <c r="D1749" t="s">
        <v>174</v>
      </c>
      <c r="E1749">
        <v>569356</v>
      </c>
    </row>
    <row r="1750" spans="1:5" x14ac:dyDescent="0.25">
      <c r="A1750" t="s">
        <v>265</v>
      </c>
      <c r="B1750" t="s">
        <v>162</v>
      </c>
      <c r="C1750" t="s">
        <v>173</v>
      </c>
      <c r="D1750" t="s">
        <v>174</v>
      </c>
      <c r="E1750">
        <v>569356</v>
      </c>
    </row>
    <row r="1751" spans="1:5" x14ac:dyDescent="0.25">
      <c r="A1751" t="s">
        <v>265</v>
      </c>
      <c r="B1751" t="s">
        <v>162</v>
      </c>
      <c r="C1751" t="s">
        <v>173</v>
      </c>
      <c r="D1751" t="s">
        <v>174</v>
      </c>
      <c r="E1751">
        <v>569356</v>
      </c>
    </row>
    <row r="1752" spans="1:5" x14ac:dyDescent="0.25">
      <c r="A1752" t="s">
        <v>265</v>
      </c>
      <c r="B1752" t="s">
        <v>162</v>
      </c>
      <c r="C1752" t="s">
        <v>173</v>
      </c>
      <c r="D1752" t="s">
        <v>174</v>
      </c>
      <c r="E1752">
        <v>569356</v>
      </c>
    </row>
    <row r="1753" spans="1:5" x14ac:dyDescent="0.25">
      <c r="A1753" t="s">
        <v>265</v>
      </c>
      <c r="B1753" t="s">
        <v>162</v>
      </c>
      <c r="C1753" t="s">
        <v>173</v>
      </c>
      <c r="D1753" t="s">
        <v>174</v>
      </c>
      <c r="E1753">
        <v>569356</v>
      </c>
    </row>
    <row r="1754" spans="1:5" x14ac:dyDescent="0.25">
      <c r="A1754" t="s">
        <v>263</v>
      </c>
      <c r="B1754" t="s">
        <v>162</v>
      </c>
      <c r="C1754" t="s">
        <v>173</v>
      </c>
      <c r="D1754" t="s">
        <v>174</v>
      </c>
      <c r="E1754">
        <v>569356</v>
      </c>
    </row>
    <row r="1755" spans="1:5" x14ac:dyDescent="0.25">
      <c r="A1755" t="s">
        <v>261</v>
      </c>
      <c r="B1755" t="s">
        <v>162</v>
      </c>
      <c r="C1755" t="s">
        <v>173</v>
      </c>
      <c r="D1755" t="s">
        <v>174</v>
      </c>
      <c r="E1755">
        <v>569356</v>
      </c>
    </row>
    <row r="1756" spans="1:5" x14ac:dyDescent="0.25">
      <c r="A1756" t="s">
        <v>261</v>
      </c>
      <c r="B1756" t="s">
        <v>162</v>
      </c>
      <c r="C1756" t="s">
        <v>173</v>
      </c>
      <c r="D1756" t="s">
        <v>174</v>
      </c>
      <c r="E1756">
        <v>569356</v>
      </c>
    </row>
    <row r="1757" spans="1:5" x14ac:dyDescent="0.25">
      <c r="A1757" t="s">
        <v>265</v>
      </c>
      <c r="B1757" t="s">
        <v>162</v>
      </c>
      <c r="C1757" t="s">
        <v>173</v>
      </c>
      <c r="D1757" t="s">
        <v>174</v>
      </c>
      <c r="E1757">
        <v>569356</v>
      </c>
    </row>
    <row r="1758" spans="1:5" x14ac:dyDescent="0.25">
      <c r="A1758" t="s">
        <v>264</v>
      </c>
      <c r="B1758" t="s">
        <v>162</v>
      </c>
      <c r="C1758" t="s">
        <v>173</v>
      </c>
      <c r="D1758" t="s">
        <v>174</v>
      </c>
      <c r="E1758">
        <v>569356</v>
      </c>
    </row>
    <row r="1759" spans="1:5" x14ac:dyDescent="0.25">
      <c r="A1759" t="s">
        <v>265</v>
      </c>
      <c r="B1759" t="s">
        <v>162</v>
      </c>
      <c r="C1759" t="s">
        <v>173</v>
      </c>
      <c r="D1759" t="s">
        <v>174</v>
      </c>
      <c r="E1759">
        <v>569356</v>
      </c>
    </row>
    <row r="1760" spans="1:5" x14ac:dyDescent="0.25">
      <c r="A1760" t="s">
        <v>261</v>
      </c>
      <c r="B1760" t="s">
        <v>162</v>
      </c>
      <c r="C1760" t="s">
        <v>173</v>
      </c>
      <c r="D1760" t="s">
        <v>174</v>
      </c>
      <c r="E1760">
        <v>569356</v>
      </c>
    </row>
    <row r="1761" spans="1:5" x14ac:dyDescent="0.25">
      <c r="A1761" t="s">
        <v>265</v>
      </c>
      <c r="B1761" t="s">
        <v>162</v>
      </c>
      <c r="C1761" t="s">
        <v>173</v>
      </c>
      <c r="D1761" t="s">
        <v>174</v>
      </c>
      <c r="E1761">
        <v>569356</v>
      </c>
    </row>
    <row r="1762" spans="1:5" x14ac:dyDescent="0.25">
      <c r="A1762" t="s">
        <v>265</v>
      </c>
      <c r="B1762" t="s">
        <v>162</v>
      </c>
      <c r="C1762" t="s">
        <v>173</v>
      </c>
      <c r="D1762" t="s">
        <v>174</v>
      </c>
      <c r="E1762">
        <v>569356</v>
      </c>
    </row>
    <row r="1763" spans="1:5" x14ac:dyDescent="0.25">
      <c r="A1763" t="s">
        <v>261</v>
      </c>
      <c r="B1763" t="s">
        <v>162</v>
      </c>
      <c r="C1763" t="s">
        <v>173</v>
      </c>
      <c r="D1763" t="s">
        <v>174</v>
      </c>
      <c r="E1763">
        <v>569356</v>
      </c>
    </row>
    <row r="1764" spans="1:5" x14ac:dyDescent="0.25">
      <c r="A1764" t="s">
        <v>261</v>
      </c>
      <c r="B1764" t="s">
        <v>162</v>
      </c>
      <c r="C1764" t="s">
        <v>173</v>
      </c>
      <c r="D1764" t="s">
        <v>174</v>
      </c>
      <c r="E1764">
        <v>569356</v>
      </c>
    </row>
    <row r="1765" spans="1:5" x14ac:dyDescent="0.25">
      <c r="A1765" t="s">
        <v>261</v>
      </c>
      <c r="B1765" t="s">
        <v>162</v>
      </c>
      <c r="C1765" t="s">
        <v>173</v>
      </c>
      <c r="D1765" t="s">
        <v>174</v>
      </c>
      <c r="E1765">
        <v>569356</v>
      </c>
    </row>
    <row r="1766" spans="1:5" x14ac:dyDescent="0.25">
      <c r="A1766" t="s">
        <v>261</v>
      </c>
      <c r="B1766" t="s">
        <v>162</v>
      </c>
      <c r="C1766" t="s">
        <v>173</v>
      </c>
      <c r="D1766" t="s">
        <v>174</v>
      </c>
      <c r="E1766">
        <v>569356</v>
      </c>
    </row>
    <row r="1767" spans="1:5" x14ac:dyDescent="0.25">
      <c r="A1767" t="s">
        <v>261</v>
      </c>
      <c r="B1767" t="s">
        <v>162</v>
      </c>
      <c r="C1767" t="s">
        <v>173</v>
      </c>
      <c r="D1767" t="s">
        <v>174</v>
      </c>
      <c r="E1767">
        <v>569356</v>
      </c>
    </row>
    <row r="1768" spans="1:5" x14ac:dyDescent="0.25">
      <c r="A1768" t="s">
        <v>261</v>
      </c>
      <c r="B1768" t="s">
        <v>162</v>
      </c>
      <c r="C1768" t="s">
        <v>173</v>
      </c>
      <c r="D1768" t="s">
        <v>174</v>
      </c>
      <c r="E1768">
        <v>569356</v>
      </c>
    </row>
    <row r="1769" spans="1:5" x14ac:dyDescent="0.25">
      <c r="A1769" t="s">
        <v>264</v>
      </c>
      <c r="B1769" t="s">
        <v>162</v>
      </c>
      <c r="C1769" t="s">
        <v>173</v>
      </c>
      <c r="D1769" t="s">
        <v>174</v>
      </c>
      <c r="E1769">
        <v>569356</v>
      </c>
    </row>
    <row r="1770" spans="1:5" x14ac:dyDescent="0.25">
      <c r="A1770" t="s">
        <v>261</v>
      </c>
      <c r="B1770" t="s">
        <v>162</v>
      </c>
      <c r="C1770" t="s">
        <v>173</v>
      </c>
      <c r="D1770" t="s">
        <v>174</v>
      </c>
      <c r="E1770">
        <v>569356</v>
      </c>
    </row>
    <row r="1771" spans="1:5" x14ac:dyDescent="0.25">
      <c r="A1771" t="s">
        <v>261</v>
      </c>
      <c r="B1771" t="s">
        <v>162</v>
      </c>
      <c r="C1771" t="s">
        <v>173</v>
      </c>
      <c r="D1771" t="s">
        <v>174</v>
      </c>
      <c r="E1771">
        <v>569356</v>
      </c>
    </row>
    <row r="1772" spans="1:5" x14ac:dyDescent="0.25">
      <c r="A1772" t="s">
        <v>261</v>
      </c>
      <c r="B1772" t="s">
        <v>162</v>
      </c>
      <c r="C1772" t="s">
        <v>173</v>
      </c>
      <c r="D1772" t="s">
        <v>174</v>
      </c>
      <c r="E1772">
        <v>569356</v>
      </c>
    </row>
    <row r="1773" spans="1:5" x14ac:dyDescent="0.25">
      <c r="A1773" t="s">
        <v>261</v>
      </c>
      <c r="B1773" t="s">
        <v>162</v>
      </c>
      <c r="C1773" t="s">
        <v>173</v>
      </c>
      <c r="D1773" t="s">
        <v>174</v>
      </c>
      <c r="E1773">
        <v>569356</v>
      </c>
    </row>
    <row r="1774" spans="1:5" x14ac:dyDescent="0.25">
      <c r="A1774" t="s">
        <v>263</v>
      </c>
      <c r="B1774" t="s">
        <v>162</v>
      </c>
      <c r="C1774" t="s">
        <v>173</v>
      </c>
      <c r="D1774" t="s">
        <v>174</v>
      </c>
      <c r="E1774">
        <v>569356</v>
      </c>
    </row>
    <row r="1775" spans="1:5" x14ac:dyDescent="0.25">
      <c r="A1775" t="s">
        <v>265</v>
      </c>
      <c r="B1775" t="s">
        <v>162</v>
      </c>
      <c r="C1775" t="s">
        <v>173</v>
      </c>
      <c r="D1775" t="s">
        <v>174</v>
      </c>
      <c r="E1775">
        <v>569356</v>
      </c>
    </row>
    <row r="1776" spans="1:5" x14ac:dyDescent="0.25">
      <c r="A1776" t="s">
        <v>265</v>
      </c>
      <c r="B1776" t="s">
        <v>162</v>
      </c>
      <c r="C1776" t="s">
        <v>173</v>
      </c>
      <c r="D1776" t="s">
        <v>174</v>
      </c>
      <c r="E1776">
        <v>569356</v>
      </c>
    </row>
    <row r="1777" spans="1:5" x14ac:dyDescent="0.25">
      <c r="A1777" t="s">
        <v>261</v>
      </c>
      <c r="B1777" t="s">
        <v>162</v>
      </c>
      <c r="C1777" t="s">
        <v>173</v>
      </c>
      <c r="D1777" t="s">
        <v>174</v>
      </c>
      <c r="E1777">
        <v>569356</v>
      </c>
    </row>
    <row r="1778" spans="1:5" x14ac:dyDescent="0.25">
      <c r="A1778" t="s">
        <v>263</v>
      </c>
      <c r="B1778" t="s">
        <v>162</v>
      </c>
      <c r="C1778" t="s">
        <v>173</v>
      </c>
      <c r="D1778" t="s">
        <v>174</v>
      </c>
      <c r="E1778">
        <v>569356</v>
      </c>
    </row>
    <row r="1779" spans="1:5" x14ac:dyDescent="0.25">
      <c r="A1779" t="s">
        <v>265</v>
      </c>
      <c r="B1779" t="s">
        <v>162</v>
      </c>
      <c r="C1779" t="s">
        <v>173</v>
      </c>
      <c r="D1779" t="s">
        <v>174</v>
      </c>
      <c r="E1779">
        <v>569356</v>
      </c>
    </row>
    <row r="1780" spans="1:5" x14ac:dyDescent="0.25">
      <c r="A1780" t="s">
        <v>265</v>
      </c>
      <c r="B1780" t="s">
        <v>162</v>
      </c>
      <c r="C1780" t="s">
        <v>173</v>
      </c>
      <c r="D1780" t="s">
        <v>174</v>
      </c>
      <c r="E1780">
        <v>569356</v>
      </c>
    </row>
    <row r="1781" spans="1:5" x14ac:dyDescent="0.25">
      <c r="A1781" t="s">
        <v>264</v>
      </c>
      <c r="B1781" t="s">
        <v>162</v>
      </c>
      <c r="C1781" t="s">
        <v>173</v>
      </c>
      <c r="D1781" t="s">
        <v>174</v>
      </c>
      <c r="E1781">
        <v>569356</v>
      </c>
    </row>
    <row r="1782" spans="1:5" x14ac:dyDescent="0.25">
      <c r="A1782" t="s">
        <v>263</v>
      </c>
      <c r="B1782" t="s">
        <v>162</v>
      </c>
      <c r="C1782" t="s">
        <v>173</v>
      </c>
      <c r="D1782" t="s">
        <v>174</v>
      </c>
      <c r="E1782">
        <v>569356</v>
      </c>
    </row>
    <row r="1783" spans="1:5" x14ac:dyDescent="0.25">
      <c r="A1783" t="s">
        <v>265</v>
      </c>
      <c r="B1783" t="s">
        <v>162</v>
      </c>
      <c r="C1783" t="s">
        <v>173</v>
      </c>
      <c r="D1783" t="s">
        <v>174</v>
      </c>
      <c r="E1783">
        <v>569356</v>
      </c>
    </row>
    <row r="1784" spans="1:5" x14ac:dyDescent="0.25">
      <c r="A1784" t="s">
        <v>264</v>
      </c>
      <c r="B1784" t="s">
        <v>162</v>
      </c>
      <c r="C1784" t="s">
        <v>173</v>
      </c>
      <c r="D1784" t="s">
        <v>174</v>
      </c>
      <c r="E1784">
        <v>569356</v>
      </c>
    </row>
    <row r="1785" spans="1:5" x14ac:dyDescent="0.25">
      <c r="A1785" t="s">
        <v>265</v>
      </c>
      <c r="B1785" t="s">
        <v>162</v>
      </c>
      <c r="C1785" t="s">
        <v>173</v>
      </c>
      <c r="D1785" t="s">
        <v>174</v>
      </c>
      <c r="E1785">
        <v>569356</v>
      </c>
    </row>
    <row r="1786" spans="1:5" x14ac:dyDescent="0.25">
      <c r="A1786" t="s">
        <v>265</v>
      </c>
      <c r="B1786" t="s">
        <v>162</v>
      </c>
      <c r="C1786" t="s">
        <v>173</v>
      </c>
      <c r="D1786" t="s">
        <v>174</v>
      </c>
      <c r="E1786">
        <v>569356</v>
      </c>
    </row>
    <row r="1787" spans="1:5" x14ac:dyDescent="0.25">
      <c r="A1787" t="s">
        <v>265</v>
      </c>
      <c r="B1787" t="s">
        <v>162</v>
      </c>
      <c r="C1787" t="s">
        <v>173</v>
      </c>
      <c r="D1787" t="s">
        <v>174</v>
      </c>
      <c r="E1787">
        <v>569356</v>
      </c>
    </row>
    <row r="1788" spans="1:5" x14ac:dyDescent="0.25">
      <c r="A1788" t="s">
        <v>265</v>
      </c>
      <c r="B1788" t="s">
        <v>162</v>
      </c>
      <c r="C1788" t="s">
        <v>173</v>
      </c>
      <c r="D1788" t="s">
        <v>174</v>
      </c>
      <c r="E1788">
        <v>569356</v>
      </c>
    </row>
    <row r="1789" spans="1:5" x14ac:dyDescent="0.25">
      <c r="A1789" t="s">
        <v>265</v>
      </c>
      <c r="B1789" t="s">
        <v>162</v>
      </c>
      <c r="C1789" t="s">
        <v>173</v>
      </c>
      <c r="D1789" t="s">
        <v>174</v>
      </c>
      <c r="E1789">
        <v>569356</v>
      </c>
    </row>
    <row r="1790" spans="1:5" x14ac:dyDescent="0.25">
      <c r="A1790" t="s">
        <v>265</v>
      </c>
      <c r="B1790" t="s">
        <v>162</v>
      </c>
      <c r="C1790" t="s">
        <v>173</v>
      </c>
      <c r="D1790" t="s">
        <v>174</v>
      </c>
      <c r="E1790">
        <v>569356</v>
      </c>
    </row>
    <row r="1791" spans="1:5" x14ac:dyDescent="0.25">
      <c r="A1791" t="s">
        <v>265</v>
      </c>
      <c r="B1791" t="s">
        <v>162</v>
      </c>
      <c r="C1791" t="s">
        <v>173</v>
      </c>
      <c r="D1791" t="s">
        <v>174</v>
      </c>
      <c r="E1791">
        <v>569356</v>
      </c>
    </row>
    <row r="1792" spans="1:5" x14ac:dyDescent="0.25">
      <c r="A1792" t="s">
        <v>265</v>
      </c>
      <c r="B1792" t="s">
        <v>162</v>
      </c>
      <c r="C1792" t="s">
        <v>173</v>
      </c>
      <c r="D1792" t="s">
        <v>174</v>
      </c>
      <c r="E1792">
        <v>569356</v>
      </c>
    </row>
    <row r="1793" spans="1:5" x14ac:dyDescent="0.25">
      <c r="A1793" t="s">
        <v>265</v>
      </c>
      <c r="B1793" t="s">
        <v>162</v>
      </c>
      <c r="C1793" t="s">
        <v>173</v>
      </c>
      <c r="D1793" t="s">
        <v>174</v>
      </c>
      <c r="E1793">
        <v>569356</v>
      </c>
    </row>
    <row r="1794" spans="1:5" x14ac:dyDescent="0.25">
      <c r="A1794" t="s">
        <v>265</v>
      </c>
      <c r="B1794" t="s">
        <v>162</v>
      </c>
      <c r="C1794" t="s">
        <v>173</v>
      </c>
      <c r="D1794" t="s">
        <v>174</v>
      </c>
      <c r="E1794">
        <v>569356</v>
      </c>
    </row>
    <row r="1795" spans="1:5" x14ac:dyDescent="0.25">
      <c r="A1795" t="s">
        <v>265</v>
      </c>
      <c r="B1795" t="s">
        <v>162</v>
      </c>
      <c r="C1795" t="s">
        <v>173</v>
      </c>
      <c r="D1795" t="s">
        <v>174</v>
      </c>
      <c r="E1795">
        <v>569356</v>
      </c>
    </row>
    <row r="1796" spans="1:5" x14ac:dyDescent="0.25">
      <c r="A1796" t="s">
        <v>265</v>
      </c>
      <c r="B1796" t="s">
        <v>162</v>
      </c>
      <c r="C1796" t="s">
        <v>173</v>
      </c>
      <c r="D1796" t="s">
        <v>174</v>
      </c>
      <c r="E1796">
        <v>569356</v>
      </c>
    </row>
    <row r="1797" spans="1:5" x14ac:dyDescent="0.25">
      <c r="A1797" t="s">
        <v>265</v>
      </c>
      <c r="B1797" t="s">
        <v>162</v>
      </c>
      <c r="C1797" t="s">
        <v>173</v>
      </c>
      <c r="D1797" t="s">
        <v>174</v>
      </c>
      <c r="E1797">
        <v>569356</v>
      </c>
    </row>
    <row r="1798" spans="1:5" x14ac:dyDescent="0.25">
      <c r="A1798" t="s">
        <v>265</v>
      </c>
      <c r="B1798" t="s">
        <v>162</v>
      </c>
      <c r="C1798" t="s">
        <v>173</v>
      </c>
      <c r="D1798" t="s">
        <v>174</v>
      </c>
      <c r="E1798">
        <v>569356</v>
      </c>
    </row>
    <row r="1799" spans="1:5" x14ac:dyDescent="0.25">
      <c r="A1799" t="s">
        <v>265</v>
      </c>
      <c r="B1799" t="s">
        <v>162</v>
      </c>
      <c r="C1799" t="s">
        <v>173</v>
      </c>
      <c r="D1799" t="s">
        <v>174</v>
      </c>
      <c r="E1799">
        <v>569356</v>
      </c>
    </row>
    <row r="1800" spans="1:5" x14ac:dyDescent="0.25">
      <c r="A1800" t="s">
        <v>265</v>
      </c>
      <c r="B1800" t="s">
        <v>162</v>
      </c>
      <c r="C1800" t="s">
        <v>173</v>
      </c>
      <c r="D1800" t="s">
        <v>174</v>
      </c>
      <c r="E1800">
        <v>569356</v>
      </c>
    </row>
    <row r="1801" spans="1:5" x14ac:dyDescent="0.25">
      <c r="A1801" t="s">
        <v>265</v>
      </c>
      <c r="B1801" t="s">
        <v>162</v>
      </c>
      <c r="C1801" t="s">
        <v>173</v>
      </c>
      <c r="D1801" t="s">
        <v>174</v>
      </c>
      <c r="E1801">
        <v>569356</v>
      </c>
    </row>
    <row r="1802" spans="1:5" x14ac:dyDescent="0.25">
      <c r="A1802" t="s">
        <v>265</v>
      </c>
      <c r="B1802" t="s">
        <v>162</v>
      </c>
      <c r="C1802" t="s">
        <v>173</v>
      </c>
      <c r="D1802" t="s">
        <v>174</v>
      </c>
      <c r="E1802">
        <v>569356</v>
      </c>
    </row>
    <row r="1803" spans="1:5" x14ac:dyDescent="0.25">
      <c r="A1803" t="s">
        <v>265</v>
      </c>
      <c r="B1803" t="s">
        <v>162</v>
      </c>
      <c r="C1803" t="s">
        <v>173</v>
      </c>
      <c r="D1803" t="s">
        <v>174</v>
      </c>
      <c r="E1803">
        <v>569356</v>
      </c>
    </row>
    <row r="1804" spans="1:5" x14ac:dyDescent="0.25">
      <c r="A1804" t="s">
        <v>265</v>
      </c>
      <c r="B1804" t="s">
        <v>162</v>
      </c>
      <c r="C1804" t="s">
        <v>173</v>
      </c>
      <c r="D1804" t="s">
        <v>174</v>
      </c>
      <c r="E1804">
        <v>569356</v>
      </c>
    </row>
    <row r="1805" spans="1:5" x14ac:dyDescent="0.25">
      <c r="A1805" t="s">
        <v>261</v>
      </c>
      <c r="B1805" t="s">
        <v>16</v>
      </c>
      <c r="C1805" t="s">
        <v>138</v>
      </c>
      <c r="D1805" t="s">
        <v>139</v>
      </c>
      <c r="E1805">
        <v>510491</v>
      </c>
    </row>
    <row r="1806" spans="1:5" x14ac:dyDescent="0.25">
      <c r="A1806" t="s">
        <v>265</v>
      </c>
      <c r="B1806" t="s">
        <v>16</v>
      </c>
      <c r="C1806" t="s">
        <v>156</v>
      </c>
      <c r="D1806" t="s">
        <v>157</v>
      </c>
    </row>
  </sheetData>
  <sheetProtection sheet="1" objects="1" scenarios="1"/>
  <phoneticPr fontId="3" type="noConversion"/>
  <dataValidations count="1">
    <dataValidation type="list" allowBlank="1" showInputMessage="1" showErrorMessage="1" sqref="P2" xr:uid="{DFAE6824-3E7D-4770-9059-FC2965416E32}">
      <formula1>$M$2:$M$8</formula1>
    </dataValidation>
  </dataValidation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798CBCFF06B4A8F3BEF3FB64521BB" ma:contentTypeVersion="12" ma:contentTypeDescription="Create a new document." ma:contentTypeScope="" ma:versionID="2073cf2aabbd70ccfbc155760edf2173">
  <xsd:schema xmlns:xsd="http://www.w3.org/2001/XMLSchema" xmlns:xs="http://www.w3.org/2001/XMLSchema" xmlns:p="http://schemas.microsoft.com/office/2006/metadata/properties" xmlns:ns2="29958fdc-60b4-4829-bba2-85f24ba51c5b" xmlns:ns3="7adb60b4-07ad-45d9-bb30-c65f93700359" targetNamespace="http://schemas.microsoft.com/office/2006/metadata/properties" ma:root="true" ma:fieldsID="650a2c7e42337288d339f02c7991b667" ns2:_="" ns3:_="">
    <xsd:import namespace="29958fdc-60b4-4829-bba2-85f24ba51c5b"/>
    <xsd:import namespace="7adb60b4-07ad-45d9-bb30-c65f93700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58fdc-60b4-4829-bba2-85f24ba51c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60b4-07ad-45d9-bb30-c65f9370035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b595b8-8476-44a3-a779-43b0c636f7d0}" ma:internalName="TaxCatchAll" ma:showField="CatchAllData" ma:web="7adb60b4-07ad-45d9-bb30-c65f937003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db60b4-07ad-45d9-bb30-c65f93700359" xsi:nil="true"/>
    <lcf76f155ced4ddcb4097134ff3c332f xmlns="29958fdc-60b4-4829-bba2-85f24ba51c5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8E0076E-5923-49C9-BB6F-7FDA5BE10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58fdc-60b4-4829-bba2-85f24ba51c5b"/>
    <ds:schemaRef ds:uri="7adb60b4-07ad-45d9-bb30-c65f93700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E8F873-1D29-4303-A850-3270B4F3F44B}">
  <ds:schemaRefs>
    <ds:schemaRef ds:uri="29958fdc-60b4-4829-bba2-85f24ba51c5b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adb60b4-07ad-45d9-bb30-c65f93700359"/>
  </ds:schemaRefs>
</ds:datastoreItem>
</file>

<file path=customXml/itemProps3.xml><?xml version="1.0" encoding="utf-8"?>
<ds:datastoreItem xmlns:ds="http://schemas.openxmlformats.org/officeDocument/2006/customXml" ds:itemID="{9903434D-E829-4D50-8DEA-6154150068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625353-28D4-4AA6-AC40-F6D0B7846C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žádostí</vt:lpstr>
      <vt:lpstr>Graficky</vt:lpstr>
      <vt:lpstr>Data</vt:lpstr>
      <vt:lpstr>Graficky!Oblast_tisku</vt:lpstr>
      <vt:lpstr>'Přehled žádostí'!Oblast_tisku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Ševc Pavel</cp:lastModifiedBy>
  <cp:revision/>
  <dcterms:created xsi:type="dcterms:W3CDTF">2025-08-19T09:38:08Z</dcterms:created>
  <dcterms:modified xsi:type="dcterms:W3CDTF">2025-09-08T10:35:15Z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0x010100A12798CBCFF06B4A8F3BEF3FB64521BB</vt:lpwstr>
  </property>
  <property fmtid="{D5CDD505-2E9C-101B-9397-08002B2CF9AE}" pid="3" name="MediaServiceImageTags">
    <vt:lpwstr/>
  </property>
</Properties>
</file>