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vcP\Downloads\"/>
    </mc:Choice>
  </mc:AlternateContent>
  <xr:revisionPtr revIDLastSave="0" documentId="13_ncr:1_{6B29460F-8542-4BA7-BDB8-F1DA0678E09C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řehled žádostí" sheetId="2" r:id="rId1"/>
    <sheet name="Graficky" sheetId="4" r:id="rId2"/>
    <sheet name="Data" sheetId="1" state="hidden" r:id="rId3"/>
  </sheets>
  <definedNames>
    <definedName name="_xlchart.v1.4" hidden="1">Data!$M$2:$M$8</definedName>
    <definedName name="_xlchart.v1.5" hidden="1">Data!$N$2:$N$8</definedName>
    <definedName name="_xlchart.v5.0" hidden="1">Data!$M$1</definedName>
    <definedName name="_xlchart.v5.1" hidden="1">Data!$M$2:$M$8</definedName>
    <definedName name="_xlchart.v5.10" hidden="1">Data!$M$1</definedName>
    <definedName name="_xlchart.v5.11" hidden="1">Data!$M$2:$M$8</definedName>
    <definedName name="_xlchart.v5.12" hidden="1">Data!$N$1</definedName>
    <definedName name="_xlchart.v5.13" hidden="1">Data!$N$2:$N$8</definedName>
    <definedName name="_xlchart.v5.2" hidden="1">Data!$N$1</definedName>
    <definedName name="_xlchart.v5.3" hidden="1">Data!$N$2:$N$8</definedName>
    <definedName name="_xlchart.v5.6" hidden="1">Data!$M$1</definedName>
    <definedName name="_xlchart.v5.7" hidden="1">Data!$M$2:$M$8</definedName>
    <definedName name="_xlchart.v5.8" hidden="1">Data!$N$1</definedName>
    <definedName name="_xlchart.v5.9" hidden="1">Data!$N$2:$N$8</definedName>
    <definedName name="_xlnm.Print_Area" localSheetId="1">Graficky!$A$1:$N$77</definedName>
    <definedName name="_xlnm.Print_Area" localSheetId="0">'Přehled žádostí'!$A$1:$N$18</definedName>
    <definedName name="Průřez_Kraj">#N/A</definedName>
  </definedNames>
  <calcPr calcId="191028"/>
  <pivotCaches>
    <pivotCache cacheId="0" r:id="rId4"/>
    <pivotCache cacheId="1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D14" i="2"/>
  <c r="J2" i="1" a="1"/>
  <c r="J2" i="1" s="1"/>
  <c r="G2" i="1" a="1"/>
  <c r="G2" i="1" s="1"/>
  <c r="H2" i="1" s="1"/>
  <c r="D6" i="4"/>
  <c r="D17" i="2"/>
  <c r="D11" i="2"/>
  <c r="H8" i="1" l="1"/>
  <c r="H7" i="1"/>
  <c r="H6" i="1"/>
  <c r="H5" i="1"/>
  <c r="H4" i="1"/>
  <c r="H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<sst xmlns="http://schemas.openxmlformats.org/spreadsheetml/2006/main" count="7070" uniqueCount="270">
  <si>
    <t>Stav žádosti</t>
  </si>
  <si>
    <t>Kraj</t>
  </si>
  <si>
    <t>Obec</t>
  </si>
  <si>
    <t>Část obce</t>
  </si>
  <si>
    <t>Seznam kraje</t>
  </si>
  <si>
    <t>Filtr Obec</t>
  </si>
  <si>
    <t>Filtr Část obce</t>
  </si>
  <si>
    <t>Popisky řádků</t>
  </si>
  <si>
    <t>Počet žádostí</t>
  </si>
  <si>
    <t>Smlouva - čerpání</t>
  </si>
  <si>
    <t>Moravskoslezský kraj</t>
  </si>
  <si>
    <t>Opava</t>
  </si>
  <si>
    <t xml:space="preserve"> Kateřinky u Opavy </t>
  </si>
  <si>
    <t>Královéhradecký kraj</t>
  </si>
  <si>
    <t>Krnov</t>
  </si>
  <si>
    <t xml:space="preserve"> Krnov-Horní Předměstí </t>
  </si>
  <si>
    <t>Liberecký kraj</t>
  </si>
  <si>
    <t>Vyhodnoceno kladně - příprava smlouvy</t>
  </si>
  <si>
    <t>Olomoucký kraj</t>
  </si>
  <si>
    <t>Česká Ves</t>
  </si>
  <si>
    <t xml:space="preserve"> Česká Ves </t>
  </si>
  <si>
    <t>Karlovice</t>
  </si>
  <si>
    <t xml:space="preserve"> Nové Purkartice </t>
  </si>
  <si>
    <t>Bohumín</t>
  </si>
  <si>
    <t xml:space="preserve"> Nový Bohumín </t>
  </si>
  <si>
    <t>Pardubický kraj</t>
  </si>
  <si>
    <t>Zlínský kraj</t>
  </si>
  <si>
    <t xml:space="preserve"> Opava-Předměstí </t>
  </si>
  <si>
    <t>Celkový součet</t>
  </si>
  <si>
    <t>Bělá pod Pradědem</t>
  </si>
  <si>
    <t xml:space="preserve"> Domašov u Jeseníka </t>
  </si>
  <si>
    <t xml:space="preserve"> Kopytov </t>
  </si>
  <si>
    <t>Mysločovice</t>
  </si>
  <si>
    <t xml:space="preserve"> Mysločovice </t>
  </si>
  <si>
    <t>Mikulovice</t>
  </si>
  <si>
    <t xml:space="preserve"> Mikulovice u Jeseníka </t>
  </si>
  <si>
    <t>Vydán předběžný souhlas</t>
  </si>
  <si>
    <t xml:space="preserve"> Starý Bohumín </t>
  </si>
  <si>
    <t>Ostrava</t>
  </si>
  <si>
    <t xml:space="preserve"> Nová Ves u Ostravy </t>
  </si>
  <si>
    <t xml:space="preserve"> Přívoz </t>
  </si>
  <si>
    <t>Brantice</t>
  </si>
  <si>
    <t xml:space="preserve"> Brantice </t>
  </si>
  <si>
    <t>Vidnava</t>
  </si>
  <si>
    <t xml:space="preserve"> Vidnava </t>
  </si>
  <si>
    <t>Žulová</t>
  </si>
  <si>
    <t xml:space="preserve"> Tomíkovice </t>
  </si>
  <si>
    <t>Písečná</t>
  </si>
  <si>
    <t xml:space="preserve"> Písečná u Jeseníka </t>
  </si>
  <si>
    <t>Kravaře</t>
  </si>
  <si>
    <t xml:space="preserve"> Kravaře ve Slezsku </t>
  </si>
  <si>
    <t xml:space="preserve"> Pudlov </t>
  </si>
  <si>
    <t>Velká Kraš</t>
  </si>
  <si>
    <t xml:space="preserve"> Malá Kraš </t>
  </si>
  <si>
    <t xml:space="preserve"> Držkovice </t>
  </si>
  <si>
    <t xml:space="preserve"> Petřkovice u Ostravy </t>
  </si>
  <si>
    <t>Skorošice</t>
  </si>
  <si>
    <t xml:space="preserve"> Dolní Skorošice </t>
  </si>
  <si>
    <t xml:space="preserve"> Karlovice ve Slezsku </t>
  </si>
  <si>
    <t>Olomouc</t>
  </si>
  <si>
    <t xml:space="preserve"> Chomoutov </t>
  </si>
  <si>
    <t xml:space="preserve"> Opavské Předměstí </t>
  </si>
  <si>
    <t>Aktuálně v 1. části hodnocení</t>
  </si>
  <si>
    <t>Jeseník</t>
  </si>
  <si>
    <t xml:space="preserve"> Jeseník </t>
  </si>
  <si>
    <t>Jindřichov</t>
  </si>
  <si>
    <t xml:space="preserve"> Pusté Žibřidovice </t>
  </si>
  <si>
    <t>Nové Heřminovy</t>
  </si>
  <si>
    <t xml:space="preserve"> Nové Heřminovy </t>
  </si>
  <si>
    <t>Javorník</t>
  </si>
  <si>
    <t xml:space="preserve"> Javorník-ves </t>
  </si>
  <si>
    <t xml:space="preserve"> Bukovice u Jeseníka </t>
  </si>
  <si>
    <t>Hanušovice</t>
  </si>
  <si>
    <t xml:space="preserve"> Hanušovice </t>
  </si>
  <si>
    <t>Město Albrechtice</t>
  </si>
  <si>
    <t xml:space="preserve"> Linhartovy </t>
  </si>
  <si>
    <t xml:space="preserve"> Stará Bělá </t>
  </si>
  <si>
    <t xml:space="preserve"> Polanka nad Odrou </t>
  </si>
  <si>
    <t xml:space="preserve"> Opavice </t>
  </si>
  <si>
    <t>Zátor</t>
  </si>
  <si>
    <t xml:space="preserve"> Loučky u Zátoru </t>
  </si>
  <si>
    <t xml:space="preserve"> Krásné Loučky </t>
  </si>
  <si>
    <t>Stará Červená Voda</t>
  </si>
  <si>
    <t xml:space="preserve"> Dolní Červená Voda </t>
  </si>
  <si>
    <t>Bravantice</t>
  </si>
  <si>
    <t xml:space="preserve"> Bravantice </t>
  </si>
  <si>
    <t xml:space="preserve"> Velká Kraš </t>
  </si>
  <si>
    <t xml:space="preserve"> Široký Brod </t>
  </si>
  <si>
    <t xml:space="preserve"> Radim u Brantic </t>
  </si>
  <si>
    <t>Vápenná</t>
  </si>
  <si>
    <t xml:space="preserve"> Vápenná </t>
  </si>
  <si>
    <t>Vrbno pod Pradědem</t>
  </si>
  <si>
    <t xml:space="preserve"> Mnichov pod Pradědem </t>
  </si>
  <si>
    <t>Hradec-Nová Ves</t>
  </si>
  <si>
    <t xml:space="preserve"> Hradec u Jeseníka </t>
  </si>
  <si>
    <t>Lipová-lázně</t>
  </si>
  <si>
    <t xml:space="preserve"> Dolní Lipová </t>
  </si>
  <si>
    <t xml:space="preserve"> Zátor </t>
  </si>
  <si>
    <t>Velká Polom</t>
  </si>
  <si>
    <t xml:space="preserve"> Velká Polom </t>
  </si>
  <si>
    <t xml:space="preserve"> Vávrovice </t>
  </si>
  <si>
    <t xml:space="preserve"> Žulová </t>
  </si>
  <si>
    <t>Aktuálně v 2. části hodnocení</t>
  </si>
  <si>
    <t xml:space="preserve"> Koblov </t>
  </si>
  <si>
    <t xml:space="preserve"> Třebovice ve Slezsku </t>
  </si>
  <si>
    <t xml:space="preserve"> Město Albrechtice </t>
  </si>
  <si>
    <t>Kobylá nad Vidnavkou</t>
  </si>
  <si>
    <t xml:space="preserve"> Kobylá nad Vidnavkou </t>
  </si>
  <si>
    <t>Kobeřice</t>
  </si>
  <si>
    <t xml:space="preserve"> Kobeřice ve Slezsku </t>
  </si>
  <si>
    <t xml:space="preserve"> Adolfovice </t>
  </si>
  <si>
    <t>Fulnek</t>
  </si>
  <si>
    <t xml:space="preserve"> Stachovice </t>
  </si>
  <si>
    <t xml:space="preserve"> Svinov </t>
  </si>
  <si>
    <t>Bohušov</t>
  </si>
  <si>
    <t xml:space="preserve"> Bohušov </t>
  </si>
  <si>
    <t>Úvalno</t>
  </si>
  <si>
    <t xml:space="preserve"> Úvalno </t>
  </si>
  <si>
    <t>Litovel</t>
  </si>
  <si>
    <t xml:space="preserve"> Litovel </t>
  </si>
  <si>
    <t>Vikýřovice</t>
  </si>
  <si>
    <t xml:space="preserve"> Vikýřovice </t>
  </si>
  <si>
    <t>Dobroslavice</t>
  </si>
  <si>
    <t xml:space="preserve"> Dobroslavice </t>
  </si>
  <si>
    <t>Bohdíkov</t>
  </si>
  <si>
    <t xml:space="preserve"> Dolní Bohdíkov </t>
  </si>
  <si>
    <t>Stará Ves nad Ondřejnicí</t>
  </si>
  <si>
    <t xml:space="preserve"> Stará Ves nad Ondřejnicí </t>
  </si>
  <si>
    <t>Hladké Životice</t>
  </si>
  <si>
    <t xml:space="preserve"> Hladké Životice </t>
  </si>
  <si>
    <t>Petrovice u Karviné</t>
  </si>
  <si>
    <t xml:space="preserve"> Závada nad Olší </t>
  </si>
  <si>
    <t>Velké Albrechtice</t>
  </si>
  <si>
    <t xml:space="preserve"> Velké Albrechtice </t>
  </si>
  <si>
    <t>Otovice</t>
  </si>
  <si>
    <t xml:space="preserve"> Otovice u Broumova </t>
  </si>
  <si>
    <t>Široká Niva</t>
  </si>
  <si>
    <t xml:space="preserve"> Markvartice u Široké Nivy </t>
  </si>
  <si>
    <t xml:space="preserve"> Komárov u Opavy </t>
  </si>
  <si>
    <t xml:space="preserve"> Železná pod Pradědem </t>
  </si>
  <si>
    <t xml:space="preserve"> Palhanec </t>
  </si>
  <si>
    <t>Orlová</t>
  </si>
  <si>
    <t xml:space="preserve"> Poruba u Orlové </t>
  </si>
  <si>
    <t xml:space="preserve"> Široká Niva </t>
  </si>
  <si>
    <t>Borová</t>
  </si>
  <si>
    <t xml:space="preserve"> Borová u Poličky </t>
  </si>
  <si>
    <t>Hošťálkovy</t>
  </si>
  <si>
    <t xml:space="preserve"> Staré Purkartice </t>
  </si>
  <si>
    <t xml:space="preserve"> Studený Zejf </t>
  </si>
  <si>
    <t xml:space="preserve"> Fojtova Kraš </t>
  </si>
  <si>
    <t xml:space="preserve"> Hukovice u Velké Kraše </t>
  </si>
  <si>
    <t>Sazovice</t>
  </si>
  <si>
    <t xml:space="preserve"> Sazovice </t>
  </si>
  <si>
    <t>Ruda nad Moravou</t>
  </si>
  <si>
    <t xml:space="preserve"> Ruda nad Moravou </t>
  </si>
  <si>
    <t xml:space="preserve"> Horní Lipová </t>
  </si>
  <si>
    <t xml:space="preserve"> Raškov Ves </t>
  </si>
  <si>
    <t xml:space="preserve"> Malé Hoštice </t>
  </si>
  <si>
    <t>Heřmanovice</t>
  </si>
  <si>
    <t xml:space="preserve"> Heřmanovice </t>
  </si>
  <si>
    <t xml:space="preserve"> Hynčice u Krnova </t>
  </si>
  <si>
    <t xml:space="preserve"> Lhotka u Ostravy </t>
  </si>
  <si>
    <t xml:space="preserve"> Pleče </t>
  </si>
  <si>
    <t>Kozlovice</t>
  </si>
  <si>
    <t xml:space="preserve"> Kozlovice </t>
  </si>
  <si>
    <t xml:space="preserve"> Jindřichov ve Slezsku </t>
  </si>
  <si>
    <t xml:space="preserve"> Hrabová </t>
  </si>
  <si>
    <t>Bílovec</t>
  </si>
  <si>
    <t xml:space="preserve"> Lubojaty </t>
  </si>
  <si>
    <t xml:space="preserve"> Skřečoň </t>
  </si>
  <si>
    <t>Holčovice</t>
  </si>
  <si>
    <t xml:space="preserve"> Hejnov </t>
  </si>
  <si>
    <t>Ludvíkov</t>
  </si>
  <si>
    <t xml:space="preserve"> Ludvíkov pod Pradědem </t>
  </si>
  <si>
    <t xml:space="preserve"> Arnultovice u Jindřichova </t>
  </si>
  <si>
    <t>Lesnice</t>
  </si>
  <si>
    <t xml:space="preserve"> Lesnice </t>
  </si>
  <si>
    <t xml:space="preserve"> Holčovice </t>
  </si>
  <si>
    <t>Černá Voda</t>
  </si>
  <si>
    <t xml:space="preserve"> Černá Voda </t>
  </si>
  <si>
    <t>Albrechtice</t>
  </si>
  <si>
    <t xml:space="preserve"> Albrechtice u Českého Těšína </t>
  </si>
  <si>
    <t>Holešov</t>
  </si>
  <si>
    <t xml:space="preserve"> Količín </t>
  </si>
  <si>
    <t>Český Těšín</t>
  </si>
  <si>
    <t xml:space="preserve"> Český Těšín </t>
  </si>
  <si>
    <t xml:space="preserve"> Bílovec-město </t>
  </si>
  <si>
    <t>Liptaň</t>
  </si>
  <si>
    <t xml:space="preserve"> Liptaň </t>
  </si>
  <si>
    <t xml:space="preserve"> Horní Skorošice </t>
  </si>
  <si>
    <t>Krasov</t>
  </si>
  <si>
    <t xml:space="preserve"> Krasov </t>
  </si>
  <si>
    <t xml:space="preserve"> Seč u Jeseníka </t>
  </si>
  <si>
    <t>Třemešná</t>
  </si>
  <si>
    <t xml:space="preserve"> Třemešná </t>
  </si>
  <si>
    <t>Slezské Pavlovice</t>
  </si>
  <si>
    <t xml:space="preserve"> Slezské Pavlovice </t>
  </si>
  <si>
    <t xml:space="preserve"> Poruba </t>
  </si>
  <si>
    <t xml:space="preserve"> Stará Ves u Bílovce </t>
  </si>
  <si>
    <t xml:space="preserve"> Vraclávek </t>
  </si>
  <si>
    <t>Morávka</t>
  </si>
  <si>
    <t xml:space="preserve"> Morávka </t>
  </si>
  <si>
    <t>Sedlnice</t>
  </si>
  <si>
    <t xml:space="preserve"> Sedlnice </t>
  </si>
  <si>
    <t>Píšť</t>
  </si>
  <si>
    <t xml:space="preserve"> Píšť </t>
  </si>
  <si>
    <t>Dolní Studénky</t>
  </si>
  <si>
    <t xml:space="preserve"> Dolní Studénky </t>
  </si>
  <si>
    <t xml:space="preserve"> Moravská Ostrava </t>
  </si>
  <si>
    <t xml:space="preserve"> Jaktař </t>
  </si>
  <si>
    <t>Rychvald</t>
  </si>
  <si>
    <t xml:space="preserve"> Rychvald </t>
  </si>
  <si>
    <t xml:space="preserve"> Stará Červená Voda </t>
  </si>
  <si>
    <t>Frýdek-Místek</t>
  </si>
  <si>
    <t xml:space="preserve"> Frýdek </t>
  </si>
  <si>
    <t>Vlčice</t>
  </si>
  <si>
    <t xml:space="preserve"> Vlčice u Javorníka </t>
  </si>
  <si>
    <t xml:space="preserve"> Karlovice </t>
  </si>
  <si>
    <t xml:space="preserve"> Horní Povelice </t>
  </si>
  <si>
    <t>Ludgeřovice</t>
  </si>
  <si>
    <t xml:space="preserve"> Ludgeřovice </t>
  </si>
  <si>
    <t>Dlouhá Stráň</t>
  </si>
  <si>
    <t xml:space="preserve"> Dlouhá Stráň </t>
  </si>
  <si>
    <t>Dolní Benešov</t>
  </si>
  <si>
    <t xml:space="preserve"> Dolní Benešov </t>
  </si>
  <si>
    <t>Zlaté Hory</t>
  </si>
  <si>
    <t xml:space="preserve"> Zlaté Hory v Jeseníkách </t>
  </si>
  <si>
    <t>Šumperk</t>
  </si>
  <si>
    <t xml:space="preserve"> Šumperk </t>
  </si>
  <si>
    <t xml:space="preserve"> Nové Losiny </t>
  </si>
  <si>
    <t>Bernartice</t>
  </si>
  <si>
    <t xml:space="preserve"> Bernartice u Javorníka </t>
  </si>
  <si>
    <t>Štítina</t>
  </si>
  <si>
    <t xml:space="preserve"> Štítina </t>
  </si>
  <si>
    <t>Klimkovice</t>
  </si>
  <si>
    <t xml:space="preserve"> Klimkovice </t>
  </si>
  <si>
    <t>Brumovice</t>
  </si>
  <si>
    <t xml:space="preserve"> Brumovice u Opavy </t>
  </si>
  <si>
    <t>Dětmarovice</t>
  </si>
  <si>
    <t xml:space="preserve"> Dětmarovice </t>
  </si>
  <si>
    <t>ŽIVEL 3</t>
  </si>
  <si>
    <t>Přehled počtu žádostí v pozitivních stavech v programu Živel 3 dle jednotlivých území</t>
  </si>
  <si>
    <t xml:space="preserve">Aktualizace ke dni: </t>
  </si>
  <si>
    <t>1) Vyberte Kraj</t>
  </si>
  <si>
    <t>2) Vyberte Obec</t>
  </si>
  <si>
    <t>3) Vyberte Část obce</t>
  </si>
  <si>
    <t>Kraj/Obec/Část obce</t>
  </si>
  <si>
    <t>Počet z Kraj</t>
  </si>
  <si>
    <r>
      <t>Tabulka poskytuje přehled o počtu předložených žádostí o podporu v pozitivních stavech v rámci programu Živel 3, rozdělený podle jednotlivých katastrálních území (obce a jejich části) a krajů. V přehledu lze jednoduše vyhledávat nebo přímo filtrovat v kontingenční tabulce níže.  Pro korektní zobrazení je potřeba dodržet správné pořadí zadávaného textu do vyhledávacích polí (</t>
    </r>
    <r>
      <rPr>
        <b/>
        <sz val="11"/>
        <color theme="1"/>
        <rFont val="Aptos Narrow"/>
        <family val="2"/>
      </rPr>
      <t>Kraj → Obec → Část obce</t>
    </r>
    <r>
      <rPr>
        <sz val="11"/>
        <color theme="1"/>
        <rFont val="Aptos Narrow"/>
        <family val="2"/>
        <charset val="238"/>
      </rPr>
      <t>) jinak se nemusí správně zobrazit dostupné možnosti nebo výsledky.</t>
    </r>
  </si>
  <si>
    <t>* Začněte výběrem konkrétního kraje</t>
  </si>
  <si>
    <t>* Po výběru kraje zvolte obec</t>
  </si>
  <si>
    <t>*Nakonec můžete zvolit konkrétní část obce</t>
  </si>
  <si>
    <t>Grafy poskytují přehled o počtech předložených žádostí o podporu v pozitivních stavech v rámci programu Živel 3, rozdělený podle jednotlivých katastrálních území (obce a jejich části) a krajů.</t>
  </si>
  <si>
    <t>Sudice</t>
  </si>
  <si>
    <t xml:space="preserve"> Sudice </t>
  </si>
  <si>
    <t>Nová Ves I</t>
  </si>
  <si>
    <t xml:space="preserve"> Nová Ves I </t>
  </si>
  <si>
    <t>Kód obce (LAU2)</t>
  </si>
  <si>
    <t>Havířov</t>
  </si>
  <si>
    <t xml:space="preserve"> Bludovice </t>
  </si>
  <si>
    <t>Bruntál</t>
  </si>
  <si>
    <t xml:space="preserve"> Bruntál-město </t>
  </si>
  <si>
    <t>Zahnašovice</t>
  </si>
  <si>
    <t xml:space="preserve"> Zahnašovice </t>
  </si>
  <si>
    <t>Středočeský kraj</t>
  </si>
  <si>
    <t>Bělá pod Bezdězem</t>
  </si>
  <si>
    <t xml:space="preserve"> Bělá pod Bezdězem </t>
  </si>
  <si>
    <t xml:space="preserve"> Vrbice nad Odrou </t>
  </si>
  <si>
    <t xml:space="preserve"> Spálené </t>
  </si>
  <si>
    <t xml:space="preserve"> Nová Červená Voda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</si>
</sst>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</font>
    <font>
      <sz val="11"/>
      <name val="Aptos Narrow"/>
      <family val="2"/>
      <scheme val="minor"/>
    </font>
    <font>
      <sz val="9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529C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ED1C24"/>
        <bgColor indexed="64"/>
      </patternFill>
    </fill>
    <fill>
      <patternFill patternType="solid">
        <fgColor rgb="FFFCD4D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529C"/>
      </bottom>
      <diagonal/>
    </border>
    <border>
      <left style="thick">
        <color rgb="FFED1C24"/>
      </left>
      <right style="thick">
        <color rgb="FFED1C24"/>
      </right>
      <top style="thick">
        <color rgb="FFED1C24"/>
      </top>
      <bottom style="thick">
        <color rgb="FFED1C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5" fillId="4" borderId="1" xfId="0" applyFont="1" applyFill="1" applyBorder="1" applyAlignment="1">
      <alignment vertical="center"/>
    </xf>
    <xf numFmtId="0" fontId="0" fillId="5" borderId="0" xfId="0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6" borderId="0" xfId="0" applyFill="1" applyAlignment="1" applyProtection="1">
      <alignment vertical="center"/>
      <protection locked="0"/>
    </xf>
    <xf numFmtId="0" fontId="0" fillId="0" borderId="0" xfId="0" pivotButton="1" applyProtection="1">
      <protection locked="0"/>
    </xf>
    <xf numFmtId="0" fontId="9" fillId="0" borderId="0" xfId="0" applyFont="1"/>
    <xf numFmtId="0" fontId="10" fillId="0" borderId="0" xfId="0" applyFont="1" applyAlignment="1">
      <alignment vertical="top"/>
    </xf>
    <xf numFmtId="0" fontId="1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</cellXfs>
  <cellStyles count="1">
    <cellStyle name="Normální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0"/>
    </dxf>
  </dxfs>
  <tableStyles count="0" defaultTableStyle="TableStyleMedium2" defaultPivotStyle="PivotStyleMedium9"/>
  <colors>
    <mruColors>
      <color rgb="FF00529C"/>
      <color rgb="FFFCD4D6"/>
      <color rgb="FFED1C24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22/10/relationships/richValueRel" Target="richData/richValueRel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4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[WEB_report.xlsx]Data!Kontingenční tabulka3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529C"/>
                </a:solidFill>
              </a:rPr>
              <a:t>Počet</a:t>
            </a:r>
            <a:r>
              <a:rPr lang="cs-CZ" sz="1600" b="1" baseline="0">
                <a:solidFill>
                  <a:srgbClr val="00529C"/>
                </a:solidFill>
              </a:rPr>
              <a:t> předložených žádostí* </a:t>
            </a:r>
            <a:br>
              <a:rPr lang="cs-CZ" sz="1600" b="1" baseline="0">
                <a:solidFill>
                  <a:srgbClr val="00529C"/>
                </a:solidFill>
              </a:rPr>
            </a:br>
            <a:r>
              <a:rPr lang="cs-CZ" sz="1600" b="1" baseline="0">
                <a:solidFill>
                  <a:srgbClr val="00529C"/>
                </a:solidFill>
              </a:rPr>
              <a:t>v programu Živel 3</a:t>
            </a:r>
            <a:endParaRPr lang="en-US" sz="1600" b="1">
              <a:solidFill>
                <a:srgbClr val="00529C"/>
              </a:solidFill>
            </a:endParaRPr>
          </a:p>
        </c:rich>
      </c:tx>
      <c:layout>
        <c:manualLayout>
          <c:xMode val="edge"/>
          <c:yMode val="edge"/>
          <c:x val="9.0756298634476873E-2"/>
          <c:y val="0.31669390382805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rgbClr val="00529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530299351347603E-2"/>
          <c:y val="9.2708769465566374E-2"/>
          <c:w val="0.9353169840554072"/>
          <c:h val="0.79831962471243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29C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Data!$M$2:$M$9</c:f>
              <c:strCache>
                <c:ptCount val="7"/>
                <c:pt idx="0">
                  <c:v>Královéhradecký kraj</c:v>
                </c:pt>
                <c:pt idx="1">
                  <c:v>Liberecký kraj</c:v>
                </c:pt>
                <c:pt idx="2">
                  <c:v>Moravskoslezský kraj</c:v>
                </c:pt>
                <c:pt idx="3">
                  <c:v>Olomoucký kraj</c:v>
                </c:pt>
                <c:pt idx="4">
                  <c:v>Pardubický kraj</c:v>
                </c:pt>
                <c:pt idx="5">
                  <c:v>Zlínský kraj</c:v>
                </c:pt>
                <c:pt idx="6">
                  <c:v>Středočeský kraj</c:v>
                </c:pt>
              </c:strCache>
            </c:strRef>
          </c:cat>
          <c:val>
            <c:numRef>
              <c:f>Data!$N$2:$N$9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1046</c:v>
                </c:pt>
                <c:pt idx="3">
                  <c:v>635</c:v>
                </c:pt>
                <c:pt idx="4">
                  <c:v>1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6-4EEC-A4E5-328E993CF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338144"/>
        <c:axId val="155338624"/>
      </c:barChart>
      <c:catAx>
        <c:axId val="1553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624"/>
        <c:crosses val="autoZero"/>
        <c:auto val="1"/>
        <c:lblAlgn val="ctr"/>
        <c:lblOffset val="100"/>
        <c:noMultiLvlLbl val="0"/>
      </c:catAx>
      <c:valAx>
        <c:axId val="1553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endParaRPr lang="cs-CZ" sz="300" b="1" i="0" baseline="0">
              <a:solidFill>
                <a:srgbClr val="00529C"/>
              </a:solidFill>
              <a:effectLst/>
            </a:endParaRPr>
          </a:p>
          <a:p>
            <a:pPr rtl="0"/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</a:p>
          <a:p>
            <a:pPr rtl="0"/>
            <a:endParaRPr lang="cs-CZ" sz="8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treemap" uniqueId="{052B4067-CA83-4FDF-9B52-283F80C453A4}">
          <cx:dataPt idx="0">
            <cx:spPr>
              <a:solidFill>
                <a:srgbClr val="E87331">
                  <a:lumMod val="75000"/>
                </a:srgbClr>
              </a:solidFill>
            </cx:spPr>
          </cx:dataPt>
          <cx:dataPt idx="2">
            <cx:spPr>
              <a:solidFill>
                <a:srgbClr val="0E2841">
                  <a:lumMod val="75000"/>
                  <a:lumOff val="25000"/>
                </a:srgbClr>
              </a:solidFill>
            </cx:spPr>
          </cx:dataPt>
          <cx:dataPt idx="6">
            <cx:spPr>
              <a:solidFill>
                <a:srgbClr val="FF0000"/>
              </a:solidFill>
            </cx:spPr>
          </cx:dataPt>
          <cx:dataId val="0"/>
          <cx:layoutPr/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600">
                <a:solidFill>
                  <a:srgbClr val="00529C"/>
                </a:solidFill>
              </a:defRPr>
            </a:pPr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  <a:endParaRPr lang="cs-CZ" sz="16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regionMap" uniqueId="{E3F19E51-FDE5-43A8-A0CD-2F9344B515EF}">
          <cx:dataLabels>
            <cx:visibility seriesName="0" categoryName="0" value="1"/>
          </cx:dataLabels>
          <cx:dataId val="0"/>
          <cx:layoutPr>
            <cx:geography cultureLanguage="cs-CZ" cultureRegion="CZ" attribution="Používá technologii Bing.">
              <cx:geoCache provider="{E9337A44-BEBE-4D9F-B70C-5C5E7DAFC167}">
                <cx:binary>1HrbkqU6tt2vVNSzqS0JCYkTpzvCAtZ95T2zLi9EVl4QIAQIAYJvsD/Aj370gz/BT338X561q3v3
rurabW+H23E6oyIrciG0xJzSmGOMyb8++X950i+P9o1vtBn+5cn/4a1yrvuXn34antRL8zi8a8on
2w7tq3v31DY/ta+v5dPLT8/2cS5N8RNBmP70pB6te/Fv//ivMFvx0p7ap0dXtuZ6fLHLzcswajf8
nWs/vPTm8bkpTVoOzpZPDv/h7an8/GJfnuo//Y83tX2s3r55Ma50y93Svfzh7TeD37756fsp/+br
32hYoRuf4V6G3nGOSBRGUfz15+0b3Zriz5cxe4eYCGNKw79858VjA/f9jgX9vJzH52f7MgzwYD//
/4MJvnkKuL5/++apHY37EsQC4vmHt//2n16Gun37phza5OuVpP3yDMmnnx/6p2/j/8d//e4DCMN3
n/wqRd/H7H936W8ydLR/+q+6nf7035R9fP4HZYqgGP5Rin7+Id9nSoSEM0z+msivm+Rrwv4v1vfj
xP3mRN8l8Hjzz5XAc2sfJ9hfg35Zh//3B43G70RIY8xw9DV9+Nv0iXdEEIRiDL++/MDlX6fvd6/u
x8n7jWm+S9358p8rdZe6bdrxH4COkDQWU8QY5l/BUXybNP6OMIwpYd8m63es58dp+psJvkvQ5emf
K0FXj/Z5/Fz+AzIE9QuFggksIAffFi7OYxyyv6Bh/G2Kfs+Kfpyjv53huyRd/cd/30n6jer6a2bx
zZDfySzg7HAaxohi/BXRgEF8m6AwFBhFv8LDXwPeX4r9by/nx2n5y33fLP3fOXf4pP/0380/puYQ
EvGIRuJrCr6jDPxdFEWckvDHNef/fFk/TsX39393Pj79k4HYrfuf/+Xluf23/wws9B/BwxFBlEb8
uxIDBJwIBgT9O0LwO1fz4wz9cJLv0nR79/8Zxn6bpP8iZNJH95j9rIB+xdP//tWfAwDy7Ltb/56Q
+go9++c/vMURprFAOPoVBn6Z6BuK9pvE+IfzvDwO7svE75gAehHzGEU0ppi+fTO//HyFvcOIEhLH
hKOIxAL2hWmtU181mwBcBV3G4jgCRfD2zdCOf74E5TCMBZzqiDMu8C+69KrVS9GaX6L057/fmLG5
akvjBlgNFujtm+7rwC/PDcoQc0KAtGIUEopDDiDePT3egPr9Mv4/cFo0CAjSlFTYb8baOBl408jY
x3cDjq/mUnxEwl0tk/mEwjwpolmka9A8wOov/VRlVRQm1AaHDo2v1WSkV8FmQHklMSLS5Pi+Qa7a
NFYvSejaTdwGc0LyTo54OrW6+hhoehfkOk/jpU9wbvskinVWOv2g4uYqYN0pEHUh+8adHO3cYeJG
J4Q3wUZN/KTivpL9ECeDM5dN0F7MqrwdQ5H6Il4krvi2DqoHtNbPUVdmzWQ/FUs3yTacTwEOVBau
tk2C2TM5jjrjnByIEJcOVzfh1BjJHOtlPPqLuZurY116vC2GPE6bgRywje22UOpipuUzw07G3ZCi
0WdDXz+Mc0ukUuUsg0lvLHMbQVklKycmOTU6DdyYqpmdhCVyaFgyuplmk8ofVDSRdF3QwZPlik5N
JGF7XOf1qGSf63Sx4sqyamP9lDKvNrnIm8M4Tllrl73z9uydOdYdZTtrqU1mbvct6SSvqUpmNx+a
vJa17l5ikZNXod1VTtW19vRVUKslYrmSk7GjZIOeEr7QrHBNfK5YvmdqvRxVvif5cG1E+0H0rZG6
ERdjaHaOiftSlUrywTwaIZuw3XvT11KTKmMtvSPdshtGtKujdtN5ftkX/rQu5SgFryOJjN4ybW3W
rqHETUclrl0p5w7RbTuqO1Q6JWc/XQgzb/uIb9ZgvPQQ9qKOuFwnvLGrO6+sOLmhOjR9foHnIQ1Q
HF8suTr7pSyksHWq62FO8TBsCtcj+I6IJcqjNqmH6ZAvcZMUNQ/3KCqdHFDxsqxzLIt6zIwKdapa
F+0HP9us0f4G1+Flgysrx1K8D/3ygRvfyoJF564yXHLcdpJ19XMQCiIrFnXpkOcPuR/XBK2jTWLb
44RQk/mGCxnxMB2d10nBbCtdT6rEV5NIYPh9J8QNpcWQBGI4mqqPIbr4oScoiYLgwRVDZmuUubba
8c5NWUdiycPgw1ThSLJxjeE8PTWLI1lBoq0y616RpdpMcV3JXPmXvuIfvbeneak66YtRpeFMMUSi
eyq8OYVRlzhXcVmOEZJBFyXhEh58GG9QENxWYtzoIBdpOdHPcwwzsLn/GHXxDhb8kQ/+80SVkbZt
xk0Uc50EY5SsYrVwEqZCrmr9QMelkU0ePpEVGVmH9ZnobmPzQGKhDnQsEkpJng4FOcQWRvRErQkp
8QdK+Qb15UWklzapwmKHpu6SB/VlzvmG0nhKNKZ+X9k4iUd+O7rAS1Kv50UsO1XF5yJHYZIj5WVP
63rf5QPL5rBSGW3r+1yjU54rK6dyybpmIdvac3KVuxLOr28LSSuIiWbqhIpJZy0nYlNWXbMjXT9I
TKtLhs2HyjavlvGbtZgupzkKkjhgfYpnxzZrkxOJrK6yOl5H6fNmkTYINowU9xYFfLOoOkGTv6sZ
bERdO5l30d7kVZGwPrqaGh7ItfE0U1XVQTzmrO1Un5Qx/eTU+F7rzmRNjz61XZ6VviZpXtB0DsJK
Fi50mebxmZkFy3ohj7aO62ShzZqIpTq3QcCTOAy2OmZbW1Mth76bj0ERqQSpTsjad/eFra8qFh8X
0XjZapoGtK9uwxCiXvSzSoaWNzIqi+tqUliKtrt1rjgGAK6ybNZ9v8YXJBrLxNcT7BkVrrBnRX+k
athVbcikWGYkl0Zfmq67n9ry0rTFfd2GehubMToijB6aNtg5o/ZQvCQKnkjOrzzLLz3BV1b5q57T
5sJi/dD2mO6KZl2TkbIi6fXqJBVkkLMNZlmvfZcs0/AMp1bLLu5PS1+/kF7oZJqrtBrKu74Nz4Gq
n4q68F+e6aFB7Exy2l7ZnNGkiVq86UI2JrrozmGwPBFM4ck6g7KFDuVVVAynmHhx0aKuk40t66Rf
c5cwAfinIqNlY/ze1/bSiUZl2GjAdR7v4IClazV+gmP4cajHJ4dau50cyiWfO79b6KRlODdOggQI
oSbTYNsL6jZNO+mUrPgu6KmXYc1uWwCqhIbjItu+pYcp50VG7HBvvVCZD6I5AWLSJVYP9C6q+zoN
PQu2VRfopGNaZWOI6GaoV3LQMwKmUEVqs+QilFHYQa7wii41wg9jQ4u0pX2cNc20pMqUXqJmtUlQ
mTaN2ihpXNxuepTvIzJmwpnlvC5TvrNRDEBamOk8mwYdbV+ohC302BGacrva/Uo7lXQBYJ9SPUpD
debmNabV+5mFSmooGfupc31GjHcZY3CIo3wcj7RcJYvYkkABy7PJkaPoIWZoTh12lVSkvpvzcoeg
kHsSbKJx/LgOi2zqFRLv99qKRLXTLeyRVS7eSET7TT6T9uMM9p5kJU49yS9xXtTSo+FhbP1hmaAs
0im8q+y4iYPlGK61gipXpH6ZTwiJQ+vxJMUM8OdjVSZBzK5HCjjcmCzU9LMtPpvZbsdYwRaKBhm6
7gZM4Q8LOPoyMEHaE37sDEvNgJs0t82Y9D1sUIB9M/ZJODYb44pkKtt0GtrNinu8y6f6U9uijKw+
CwE4wqG+E3zd5AE6tXl5X4f2rh7bvSnmIyfoYi7ovSGVksvQucSLVc56+TD5/pGGZKfL+NDP7WUx
ESVhick8R498abKI4YzyOFnHOcOVP83YzmllAUEcKp955S9N1H8I6/IYh+wynoJt2Ch4BtpFcvVV
woCCjNxaWROX0IZvG4LP+apSEYhnQdo0ngGVdJl65hBUVzzKNaaFDBd1EWO1jX10HDzfejtt+g52
J1TkBeUPoQqeygFHiR7sAfNGy7mkqQ7mg5maDa+aJFr7RWoEdIdAicm1qVPsp1HWg9vr8ctG7/ss
nOJuuyq3K4X3qcUq9WPTpTas74fcHIdKb1hU7hpe3LZUJ81iT8Wqdjh3ZxHgddOM9UM4NHe1c5Lw
XNoCEjgqn+ie7rshTGO17sz82eUQsbGJUzPijS+qWq6wIUSd30aoBP7b3QSlTSLPj8QBxSqG+kAM
OrR9dWWHKeUd3g69y1BOk4jZLciPWQIlfjXtIKtpkiVndxGqPnHfngOWPxlHB2lJU6W9mKJPc468
1KYFDm2/hEzcYVI8Borf5+2Y1LmupGH4Iqj8Jhj9KSiqp5myLabtufNo24pnK/DBgJqRC0fHeOlk
ZOAXabstr/CnQkS9rMW4nePxGvoh27oqIJtq2dIl2sfNzHdsKRO9Dg+CK5MuLHopAgAqraaXuUKd
zInf8DVMBGZpieKEh2NWl/Sumot0il/d2m6dKVLg1nuxfsblvM2J3Q4T2zcDegiL/hQGIXDTiX1s
Cd4j0X/yYfgYFeOBKgV4ihmQCRAtDB0QPEYBARFx38tm6S9m78IErxG/CNW6Gas4LWNgXWi8n4L1
EfHgibPypOs8DRlPh9BsVEyvgYDP2SDUC2MsQ1WfAYSnlSObPiq3nAdbT4GPRcWcIqSAgy9jMraY
ytlVyULi+0Ev6Vr76wXFI5D/4USxuyCjLWUQFJ00nF1PffMpQNNOxNN7XLlu41z4OBcPQb64o0LN
PQv6j6SPZhlW08GIKqk87jJjkCTYRLIL3aldq02UD5eNHq1EkSnkOKk2WTpx0eTrjs1AVZSe0mLs
xkxTAgLJ7vt42CE+b5uF7eOQHCbcPthqTAyaDlGDAXAr9xIql/QgYmirdhGPtyuFwm/iZUhNNUUb
Pja7KVLHGZPtYNFzDESTCohb2Gx5wcMsot0j66tC5oIdWjdDzXSLND7c1AL4LWk4kN1575WiO0ZB
Y+Z9NSVR0aZdMVK5Yl8nxVymS95mHTV32o1Y2l7t+la8b9V86+JgG+vowuR1CcKxOHFlD2a9p35u
JV6Hzx0IlUB3g1RBu5lF+ImO7qIryQOmds/ZtCkdwP/Y3JVLg2Xs8vsJz5Cfxtw6Dh9MUOOihZQJ
6ZobnMdjOpI1gyPjE9cJJpteJKOPE9hSDwGuzr5km4g1acnR7STUZTj0X5h0e0mCUQ75mjDX3woT
Jg3ARejF7ZoznM7UvueGJ8taJ62zh2qeMz/xbO21TtY+2liDr3URpaPvJS3cmQftdhnsdTXbjdLL
5UrNKL/MUOhgB5IxcQNaoFQum7AiaTXXWbWipNHhrdfTbT+4Wz/VH329yBnNEs311nj2StYSZ4Me
j0IX5GSmWCcRHDk/mHg/0NanNCp1Gpp41/RlGlZFDilaoBBOxyrHVyvpWeJmDwaCSxke02nVd3Mw
dVkdTTXIzWrXj/kuapa0qPOkx6tKmkLdLvGagNi7iCKVBgqo0c+sX8BBHMHdwNq563Kt9F4wdOUC
/ESDatuZaSNEeeoCeh776X1ThVYORfXaourkgFDt7JTLfoxBkJJIyUgDoxmxvnFuvWdtvkN9+H6B
rqNsSdmnXV6fODAI2YnhZsBuS9f5iEt0ndtoOwJb1jT6XFRmp3kAjGJCz0XcXtUxWiXuzRbHzZZV
42GamznVtO5AogyHyJpTXcVZ6+AIESqSvmbHZuF7XRpQ90Y/CJu/5EgfK1dvor5M2m6UaLCvhtLL
wOVfPmBDRqolo6T+XPoyZTp6qHmRFBUrZLGKtFdPzUhaSQP9vmG1xH64WUyY9mVvk7wutnlsmkSV
QZIv89mZcl+V0V1f9Q8zHZyciybTMU5HO+80HPVEkfEMXCsZO52Uo0tUDgSUlrVNi366pLPfu66b
pSggsuMYQP0Fj2KsWBoH/AKZvJAdclk4VunQ9werdRYNE5E2XD4sBOOEznGU1D29DQpSSjHZy0mw
15X5PKtt+cjxkPkoIAlHMA7qq5cVik/BhLOuXD/EMLZbyjTO7UPfNE0GzsluiYHKod5fqtJykNJr
J2u3oA94IjSjsw5lbLvhCLzplVX4PqwRv6paNUgW0L3G4W5yOnGBOY7DmnjcrCmPwxhoT+MSUA1s
Y5vSPfAxmisZ42q3hsGuWcqnSVX7UsQq6yeap91c3BQQYuXUqXDAYdfAXOO+iOXMyymhQd5neiY6
m0hf7bT61Cp31mGURapM84rf904PW1Di+0bPsu9z0O06szba5Xl7jWh8G5hwF4wLgmoDK+lYK/1i
L0QdA2toQKYqkv76jYxvnMentltsWag/vxTzy59/vOxeAOrsy4s7P3Y/v6nx12vf/vnXFzm+eLC/
vNXxnbP79dWb37B9/+7F3+cJgy/7yxs3P/CEH6s3D8sAXYPSPP6lBflrSxlu/8UKBlMUjF5OcIhD
yvkvVjB9J4SAFjR0NBEjPAS/989W8Je3CiIMThWhIY4oGMW/WMFUvItDzgQHaYxCDoN+lxXMyBer
9xsrmIAnS78YwZyzEI7Ft1awJrTKecRBKgbFFpxK8PECkuVjF8igD07NOiYMXt2RmodyHMINtWLr
G7VbpmkrCFi/gNyFm0gSWXDvFJg7Dmr0GrUHRl2TDqBTN4PDKYusyrhdgLvytUjCbr2wAJDNDAIH
ZFhTFqfQ9xd2VofBgDvWD+17Vgc7YaKLoLcXJgDnwFIGGD+ID2CXJzHvGDDi7myr1u7Wel53veJ3
eYj2uqlv+shtQbTuGs+ljwaf+NXtwxBIKUBHOpDyiEr6OcynIdE5T3tUx9LaaUrp3I9JgdtMdOoQ
me4+QsCLoVo/xFC+hsruBBABLx6mKbpFOb/odf6CW30ImVBSWadlYNkuR+2WIHvdz02GweKIcFOA
2zMmYQ61vHP0Doftrl90k7jG75vFbDA8iGwNeGPxyDLaiMsqrjfFLCoIqHpVRbkxNRi1qgqu+FzX
WdcFn91a3eXt9GnuomY7rT2RU6B7ice5lnZmgITqdlLqOiBEyzJgz6P3WzWTVCzm0zD0RxborGrU
hozDpx6EowCnyjAw+SegwSujUi3FKWLdvsYmQwJ8uQAsf1ETs1U+SGehSWIHwPKhBtLglwHIEBB2
8LnOMZ1vCj5uehOceCdu8rWXeYVTaJ6oJCyXo8H+s1HqnOP1tgIlyyL/Ac5RMg35Re1nlwxzs8Uz
T4OcAHrO5DYyoOnaejwxH+y8MdtlzM1GgOZBYgAbAGxG29MLXTSdDCGbVY8+liDm5nG8b2lBN7Fd
dyNunkSJd4vxT1PeP7KynZKaB2kNNZKq6AhdGHDrIC5sxXJh+HUibSMZ+A2SkBklK6o/IVul+VyA
iUrufbVueGmvBkV72Q6OwRKxz1g9vC+mduvn+cxZfx2X9mnFmkrh3K4P1ysa+SGhsDmLLtx0Q7D3
RbTKaAL/sirmzCCtZICGy7hCD7mJXtTCFXjYrDTwm25qh6L9GAGJW+2uo8GNVbCdoSfxEJv5qos5
EJCuh/n0vUFkkSQP0rDFYIOKNELkobEubbn9CM7Yc4OCiz6gIBvbGtRnMD8XBPwSHAOtAQyRZSsO
uV0PMYugXZMvNxivBOjmmrG4TaEybcFSgWVD0QyKUE7MTVLPDZIUkxu+Rs88HzYDd9etL96vukvo
qMpDb8fbsKvkTPOjyqNaOg8O7SSmPRfRsaiGC22rJPBdpqv+uVvx+7AOUsdjOUzVZzxNsE2rswab
qa8gpBSYsfrSfBk46OEObHVtlMydOJrCg8kjqi5VfLrHIKSRX09hHh5L0bRZudg0KlSQ+LzyiQ3B
hOkdcWlVQJJqm5WBoxmu0caQ5TZQwJY1P9sIP7l1PAcUsEnVOlsNPs/TssnpGskpnm78l8P8xXUJ
LfSslhwHslfRfTBZn3ZRdwQaptKqA8ioLNAijKNi1w6Aj24RpwXMAlmaARRAF2yCtb4WIcucCtMm
gCyHc5TqkcSJCn0jV3ACiQdz0w0BECOmigyUUxIEdTrwIeWBTSy4nJIiXUuyPAZRvm2KdQGSW7xX
wXAG+rQrpn4LDDXLIbNF0X+KpyEFW6+BhlawjyoGPiVooSAaDJjvaS6gDSXMbcPKSz3554WanffQ
65nhoe3aZRb517CGwVHfHaOYZHjwB2r6rF7cUzAqniDegqiDs7O0SIq1rGWol/dxXNELLECOam8f
JspeZ1S+4BCdCs3v2iLcGNp87LS5WmeRA0HKZaQwk0M1beYy3xQlsDM3+k/1Gh5ay2FTWHEORrtZ
wN9a+xnc6yab2n5JHJ+fEVkPaOZVUo/DIeADjOLAMUWcrdonoLL2gwbshq16ytfmQObuGfDxQ98W
x3k0ST4ESTOJs1MIJCGVnVlTVhQnceJ1poCWG2hAeWhOAZCGT6h1UDjag+Ngy7uafww8GLnTgsGb
jk0lfTiUCfg+8aHU42NrEJVFBce9jG0o27q6yaPwyK0ot1Y4aBasHwwyN9pNGzj7ItGNuVjzMYlX
cLhyY43sVvHkLcuquanTqM8fFex5bqFhV8bN5cDaJrXLfC8KUW2YGsF7Hc95OSazN+Dyc1NnQvSj
DFUNomMiKzS/XngwSC+KbFbBAYGh3VPXyUVHAH3VfQlbxEZiU/hQchik6zCdlzytNbNJh3owLtZt
AIyjadSHgQ5JDW2QCRg/N9GxCvUGrf220Wo7EGIljeN0Nq94yPcBrSGwrNk3dbHKoF139Qp1vhco
ISIvNtDvfmSrwGeDFfjPEAVS60PLfbEh1M5JH9pazjPINT+BAcQSPREux64bNzMGl9QL935V0IYZ
zezOrhki6N3UU9IRaJAvOVGbuPZbeF93kPkMvdWG2btpdh95CfBooOokc19ciaB/aPL4grWzSVq9
nhRye0HXD4qgE3UPHRavXUuljiOTztofqR/6TIHxyIrgFIImqzt0GHB4NEugJe3Mx8WoLcrNiwG/
qwaTflHroxvrHlp38V0Qgv1dASDoApS1IiBk0Tx1u9Kuki6qSWLS35Whijdh1211275OUZjRIT5H
U3su2mpbt/E9eIR3aoBdPlT8GAf+OPN6yebVnP06ErgNDPWgzqEY1tUdpkUy14hsFO2qRHvxZGdD
oVe57OYFnKlx6C7ZUDhQk/mS9p5c+DEcAZnqIqsFfGkYNckUx61kYd+kSwTHrM2ncN8W1THv+/2K
enhpwHtwjkoFPX99iNr5Imirc102x9Ghaz2QzbjYcz+BTztQ8AyQXOvRbx1GZbJ4AtgCVEwOijfQ
AjMbMvTQTWbAGqGsar7lWL9H3slS5xd9zD+AYi/kRE2KVr0PSv1a9eaELQaTroMukimudYQeRh1C
9xiMYMQiAC76ngDbrNriImf2ox3Wz1UfPFbM7y1ZqGxW9+gEA2M8h2pMGnAPWkDgujuqyt/SMLgq
Gn0oWHFuFpGqJd59ef9ABwran3UGhg24kgBCXkCnDZ1Gkl80IxyG8JY2bqcGlUzhdNZ+OA9dvGmD
fjMUywZaItJN7iJv52TuzNE25Djk0C/LmyhFUaihsEEjPFjA8ln+FzdnliO5kjXnrfwbYIOT091f
OcSYMWRGzi9EZlYVfeI8OreiNWgV0sJk0epW/xeCBPSboMeLW4iqjCTd7Zh9dqg9ExE+NG701SEj
CNshpi09MW1u9eDcdD4cq1YpeH/LYakcnYxFc2aw2FvPZzGT4WYEpxbX4jPy8mvAMOZzceiUjXkN
1eo0y2dNYAIKfkISfFJ1fupMlNBIIfWdNqoM3tvFnvwGVm073NZh+WSs2bpqhWsId2Ti0buvlsel
qm9zj8m6bt5k1HyOfPzjF+ShCOiSrdG6YeOCaL1jT7C6vohek25iZ8T/MUb2jEkL56CbeIp/+l7q
4FchwERQKJpuQCYF2THz4WyWJfNW+zGv/Hmh84G14XE1CNN7OJsxLapNYMyr5O2vwI+eG1wYS4+r
y4lwG66Qp2HLENCReGiK/FSLFkGRzmTRUrgLMk/GsX4Iay9ZPW8nl+hSVXmK5/+nqYcv4eQbVkzw
ITy2CwWbEb3Tr5zTh6Ly4p7AA536H7OIk45KmG6/+2ZMueaPcFY2a1i/lBJ38NBgHpOL2oRRc8rr
8vfSCANUIj8GHeKwfbcs9xNtV9F508DtRPbsbXEqpIOvvpUKtrU73KqJJGU47DvcNzbQT3A2fuVT
3e/6Nnz0CpxytVe/Vyp/97m/ww2DzIIWm7yptnTw+iQQyAhcvud1t+nDBQJTADDxhjyzFvhCz+MQ
f8K0GLAQ3O2HrkBu5O3hgJ5Xt751iNCqfsAXaR7csZYxpOOtX+fPVaps0vJpgRqHAHnq4bnVvDuU
PdJxzNDxXEYZmel5qbwdoKHEn4uEjSzrSHnQJn8kISwkOGSOO4dxGJhfrbR/mhEvWFDKWJVhAxwj
1DjGmh1sxCLr4cNz9YVvfRuMxgBu0hkJirOGxC3u3nrRJcJTW5rrxG/pRmF4EnR9p6V7lkx/SJHD
/3KRvlWndS0kpJ++adknkSv8OAzr3/0E9mVQebDxhf8o68aLkdUGmB3bUyXN58Tp2+DbehOqEsDI
oJH7Sbz3OVliruY/ECqQI/zJhcz2mIHxy1IFcCsKSQpGYWcRb8/cfwzW+ro4/XXlEf6/fuQWdqAk
r1XVparE+xgGpwazgFuqp8gP6nRkQsVT4BxgNaamFEifok00NNnIRiQD834kxVfpzEeUkMZYUajZ
kR1Xjsi0nR597Z7yqTo6QBBUEGyWurt1rpvMkQG81O6XDkHB4h3KusgWE5xshA8letu4mEucebqG
g/rj+LhR1urQEPEc1n8WXu5zrtPcDXcgALZN2e16mIekKg921snAot+IyTejOyQdV3FQT7+46dJW
IzZD3C8r9jTN88Xv5pMEipZjRHUmZBJztO3mCQqF7UCw4VlU3xD+z4XDzwiMUlwuGZ4kHPaBSoSt
s7WpLpWRR13lWxtFwFdEsZ3m+rvIxQYxwKMYVxfKLvoKhxrTN7SDZBUM0UcKr4J0UH3ushcdj71g
EYleRTZZs4PcOCmFcNVp1HEuVTI7+RBXbX6sYeTFTU/2TTW+VIOoNsrrtpjmcU3MQSLF+kjM+MRo
CWiFZKJSeM18DDDOoj/L0X2rSOBvJoerzOnYa+lML0vIkXhycak8KClT8q+1M3+afHkBg7UV0k2t
/S6N2hj9xwwtqDAPvMCwehfROedgtYC2ls0qi4wDloBGWx78FYbxOoR5jIPfg62dnxjlm3ZSV4l5
puzXfbN2mKGH8uxGSIo4JGJbtXGzOHgdi/CoWwTtlXNjxfybSAfTAznJLk/D3HyV3ZTit40QqAtj
GtZx7a6Z8MYELb9Y1fY4NO7GA3sXaw+AS3e3sm2+E4+9dxNKFhjqx0PdQITUE6aieUJPzwmGL48V
W2ccUpywYTIYfXBX/0v6fAPf+l3k7A7FBS+z51xyLq/BpDd1qZM+8nctn3G3wK7xI3g38haqcTPc
oUWQfU0iiuGjauH3DxiswjY1uAka4l7aGtcD4qCxlc92uNtqNk9qPF5LRLNR51swAq8UoVEjiqOs
+yfHku1o+ot0q+3Y881s2itk4J4u+gtR7WvTg3iIgv44MH5YRQOfuxVBopw6iZocdN/Iksl+BhVJ
1qZLPQxfVOQZkjEVd1Js5xV+klfwx2gcTqHbIerwqm1NEF5NsMnC2fsa2aCTObC4PugE2eZkOedX
xUo/MQ6ZzjIHzIecIyjscYIOnRBZTfV8CJrg2+TioxPs1KDRkcBP0Nli26wqvWM7zA85kY9mFhSe
tjfumrltd4EcD2vuzRsLtigW0wzp7m3WwfmoSniHYb5uopKHidZC7+jYIC9f3no3gLPgbd2JiqQS
zraaPHZo6QB2sMbbonejgPLz14d64WkwMOiJpYilmLO5C45cIAzhrh8kSyuvSoEZvMsDZWF8IIMJ
hhkSAFwYZIyDG6X5Yr7aslF0aS6drw54b9wzdjA+Xp3G/axotLFLvl9gMfok1Ih7Fe50B/BPEb0M
LUisEcCQrRW+pwjBtDvM71oDV1z5VCR6Cf54LlMIKcSwoZWgqVpYooay3UwBvVYmfGsh5/xivfAF
aj/Q37NzA5D8Ni82ncbJSzznTkI0PuBaGy2xjfoiFROCM2mDAs8cx60xbgiJjkC9EN40H3Nofxpt
fozvgogM3VPHkWrYpnzrRZaHL700v5faPBZU7iY8fzxnV5eEe4LjOi7CErm/IalXvuieZYrbMh2i
9tUti/5ggvAzZC2AT/mQV0OKNOhnsNEpGkFVAt1FQOgizCRdNoFHBcjiPnD4kakSuNBku+5xlTz4
Plw+bxgvPvJThEBxLek2Bw6CUw7j5twjrS9JlFaDbk61+hrDLscsPSTShA/qypC77j3LN4i1ioTO
0FPa8ptAli5nXmYlHJudyadLqzFk4jH49stWxLCMb6oGVNe5fwJ/yFYI3Gp1UhwbLUwUHD0WZsLo
hF28TG0X52vHYhSb+rsh+lQr+5jn07OLSchGGNANqCAxWZ6GBYAKyWSQup1/12QG1zJ5qEH+OrCA
VYA8rEag5Dc8rWX/1lEkWgv90w7lfIssoicdDbEm6xR3wYLhk9RfDmV+vDjgcVfiPngTTWYCP4Fb
hZs8HIYHxopfTBCC4Tx1F/oDSvy57phN8OonazWduRN+QyDrGIB6g5tLU4Brxktkac/RmmPctCQj
vb7i4odVhTddwQaAgmF83jd3C2Dm8CuDgT96LsXROdtfMrpn8FEOOrBvEjPkm0XmiDXFsa29H+Kw
SwfyTzkBDu0eY8NqikSUyCW7Yds2Fgig/9aObAMGOqWsegaMWOIttgmhYofcLOltfeEsAhbQjBeF
4BNgGkJuJ0IyZsQTDkOchkP9Ngy9tyc5xSE9ZzjyL0Nxf3eUTPGRZDdMbmwifSkRKrch+2DF/RKv
zLFYhu+mbh9NhWM7r0PMhGBoFTwtVl1YUxx9OT3npIT4qL77LqiAbwBpoqzLXCBOsqgQpI8GvWjk
Tf8oSfz/Ga2h4hwx//9attiZr6n6b//1P8r//l/6of6Pa/cl/hKv/a+P+Ee4Fv4NLQrKOKdugLJF
iPDqHz2L8G++j3o7j3yXQ5z8pWbhUfQouId4zWMUBcP+f7YskLqhqsE4Cr2oh1I/iv6daC0K/rdk
zaMuCqYh454XBJhA/pqs+Z3wQ7dvumSZPKDPSETML6HdZ6Azr9qZHyRr/7AeKNvYPVBIDgO3x+9v
fv3qMWdHneBxkM4xQrLeByg9tOVG0s6NGzzwTgEnV7pdQow+qsbfhEJdvLl6aTv5FDTtXpj6TVVN
widIqkPVpzl57AfgP4DeHlrPvVqp9gM0/lL3qZb6FWDh9+Q99QCZ/dZkpq9TqHPIkCnpi4x4T8JZ
zYH3A3Aj9bIsuE8AIa5avknfoJXgoRHxJecy9g2sQ/Nb0zfkG7fJdT/Cpc7MGPhxDSwl4s5+yqNv
ox3MEkuC2PSXG+Cqr2yfEEWzfHYwQC/PgI5PQ6eTSN+W9tOJPhkce3CNwLkfGVK0QXb7kOBO6JyL
R9AUmChShKoG/Omub3OuXltTZYUW6do8ByMmNlbF96t6Gg4DyyLn2BOdVPS6AuVuiPdrgRseFy2/
MLKvJvAlYIW4+hU0FHoFiZyu4flzNDM+xnCDecn0eqd7/FRLWusGo3MZV4FNyioNF3BmoJQA6ha3
bq6f4R6n1ndaMD9osFBQ4wUcXQad1KD/MrfzDtT1Sr8Kr9rYdbPMiJnGtsmTRvm/uFslYjiT/k3Y
GyU+SLj33FPpGjxoWMUiygLo9T4CEDAnRQAC2xOfTK3xQDg7wsnSmHjNwW/5Nyjqr7omn5QbDT5+
poljzNkr+tSXJTyQ9seNLEInnraOFwuY1CVNG7ruCvpem2Kj6joVAaYRF7R9wSxAJ9LHLug5vQAl
nkb3dUKqGLvsTRh/E6wOmBkLABnDtB21GweefS/EhYajApdqM9OWyQiKqmABhlpEFEvZZbpqLgLp
HWG/HOnsLBB+VwOMmS0gOYdgnKze8XQcBOJlbNM4TfhXmRYhG1FHmAVz2pcfGnpbrdC4yrXp3E9b
f/WQ+a6PFtq6aw1I03rvqwnQMqDQdT12AYISV8rM6VvgtngztCt7WNVTFJta71U+n0rg6QwX/PKL
LhbmhEln6mfh8nFvMwT8x0ONo3Fgf9FH1lxNnmgL9xvJIl2cSw/tS7z5urr2gujxjes98eSxn5ZT
R09OaZ5hf19y+6yRt0U0DRqgK6xEJkHgWiGCcSvQfcJFqWVK2igtAPpj2H6tdbcXurz7xMc6F/uo
eLUQvbBTHwoQUxa84+qtH5RixPa3nReB11k/IlO8krF4ZcW315coJYjdMtVZ1+w6dWf0tL04ofe4
LBDUqicShsBjqTFsOsOc8hZ5MALHpfT2mHbgZPNTvUwzCjAnL/cs/DYgKcTHBepP52g85H75haRz
6xp/m4NR7mn4uphdN9uN12zzsP3lRz92vs/S4/wEZzu1ErFZ/tnOXlxwE9uCJqzKNwA+H7t+R+cw
kc1lnMvE1sUWSWlCOFCfMryh2vY8DD7SUXO1rjpHokmApJ1AXJbzNlBO7DZwisMxy+VXQb9thTrA
4CcuW18RbqVtu2SShKcm7M8ypJ+iilBF+IXUOfXgWvA61ztPIwCl7TdfzVsABKwnBp8DGUSLczOn
TRliQiJbM+uHEUN6Q4rPfqY3p+9i1tzDzRwq/cHrrwwhQi83UfPhyddyQjONm0+htrB1t07gZnVR
4kQCzlgWbG9WtMt01fcPcxseZjGnXZii9zBO9KvU5W98wUfSenu5npGBJZSqNDTvqjAJ6wkQrE/l
D9Bz4R/ke4hukXnPCZ2mc33X5pR0j7ID4jY8BBSRd4QBR3rbcAiKdDDi2pVvPj1wgUoQHgsd7gdm
3XipBAi66iw9siET2kHdQ931GxQqboVGUiQIaknjvHVgRUHshz08iX6j8Udk08BKpm/YqoEOC0LG
O4eA6JyqHXyBxEOU7QA0Bl0CYy9UT0a2u6b6iqJxV7jmgw9PtfDelk7AUh6zprDxsPrXqWoe5rB9
D2v72Cl/P5XdYZAunstPRoZDIejG5Bbe3Uahbti0Bc6NV+D9HZdH6/4ughe3qvZjZR9bPV1cqXOk
/aBZAov22SJN4g2vkS0O3qrrDZ5lVTtb2pZznNfVtisKkNblvkMzhMFAgGMxdPmOTvqgtNr0k80C
t8BdYp/XgMVhFyQmsgcyhMccrCu5RuQxpAmILqFSjC+ZwnE3BN2V+eW2jH4Vzbot1x/mygvL+33u
lccaUxIQD5NgFMVNZkMMfAXeIlYPCdI2HHjkuog1Q6D8nbPvUHyH7JH64hLhWidds2nGGvPPuYK5
GeL+iZqDQJS8NHlKlzD2A2djaR9P+nsiwVboKQ04mmhWY2on5wWxnK3ts0KuaADjdfMjUx8SgLDS
7VPgkqys/cwtineeF6lDKQWEQdDNYMfFDVMdXGEqAhxozjZokSj05bXyFChTtZ8ROwxNgu7PQzvz
K1RTCk336sFhs52jYxRG0An77HI0B2e6EcLARBH7evxD8NcXIVwQrrcMVBIohFfq5NlaBBmt0TIh
2YJSVINJkfk//74oP/1zs9Rf4ba/A2v/It/+H6Xifv7zZqb/jLXdVfL/GYf753KGfzWi73/+HxKd
/Y0RcGzQwEhq4aH8qwrt/839ez06ctEPoUEE/fzPKrSH/VTkDrlFIIEwNUC+/1Oks78RgkIzDV1s
AQlDEvw7It2n96Uuf+XfgoijhosPwt9D8LF/Vem20AyzIq8S2dXsVlfq0i8r30U8eFGV0+9by9vY
Kvdul+V10iGWCcqGXWXp0szAVE079u2G+lG2MisWXNi4Oh6mpg5iICOntSbVmYT8SEvMjECaAPxX
9ExHgfpDX+9XsD9oDjVodCxHg7utuYMMKwd5pAxCtFNXoLCBOV6J+sRJ+RmV7k8957tw6P70Dj/R
Pji4DX0S/rSByhX3CvXvejlO/HVY3R3JDwUqL0o+eOxFt8G5hyJCXm8SF4NpbrccmVEbkB/efONf
l0zFyY00zGFvzUpZXge+pC7EFFNwStpXM1V7q5cMFdAgLyChe2QHqFqtt9WcfNnB987hizo/Srsv
yOX2M1/PjKNk2pY7hz/PMIoin1xU97HCkmzMfZ5pUWqEiSQOBcopNky6ez0iwnGV2vEVHNcW3+UM
BprL0xKc/eHQumsywNrDzfvbKZznqh/9pITpb8KrdfLUc/rnrvhigDE8tNfNLa9FglbyzmuXjfX8
tIry64yDkYB5ZZ17Qo69W90CiS0PyYmueuuQ7idfikMfTGhmLCS1y/xA3fkiLLweC+9Bym9kb7Bh
60YHUIvQIjhGK0emvr+VRfNokUOh75QEzgV5RoMmQjnsMRKqxwJ/rSiCRAeHYLp2/qu609BI2Jv5
aoYDyp1xNU0bO6KXZAQXe4HocNKen2gHYVfePRVGwpO/5hX8fuAjqFFfi2i6dUwDxiB2iwoKiRuF
/3Js+YHuKoaXyD4WNTsGE9w2KllcsXXjDog3cRqD2XGfeoIvedX6HdVmxGekTsLVgxf5O/QGmvr1
dLKo1fflFu3XpKclMta3Jog8IN0a8SL0s9JAj4HD9fkSY8pDUInz3NLYrnsOHIygpy7h6wLvqy+R
PQUR1gfQ5dxzk1YddO5Qb/NRwt36KGFWTyO0PCuPcuzjsDpacevaGVW4IR3Jlx3NS1fwXaHy2Ixl
Stzp2qumQfzw0A9jwgIP6DjgG/FLoIcVIu4f/PGWy2rvG/R5wVlYO5y5fa4BQYUS8zFtEq8xexOi
AxHMJyBJP9yQD2G9H9W983XXO02aD2vMS8ye9Svt6GGqUlZWFxR+sYHA4O7kIsZuhSv8vh0onsd8
KsFtEvxWBvSbYKd7eMrHdPXJeVyn4Yv63Q/v6oP4+y9j2FTC7WI5gc12Qoxyoj2gnvuBePiNM7wk
GH/+9Nz97fkuOl1s4plB14bnMhOrOvogOceuALRWXjlyJXeB0z2CCyjJ2mBYdzEuz8uNquKDIyMH
kq/pxbEYzZ2V7UUdokhRWJta5hSbRZjLQoH2eVP3YvEedQvOBtfsXHRjquoDfJck5F3n1a7Nc+By
wU0OP14O13wAAx9VK4SE+PZYexYU6OE8jQmiMSQ0htYYJNAzRVttvZiRLE84R1HSp/bBq/Ba+170
a3ZZxoDPxNQ/+oa2t1o4DzJ0wz0O9HDb2pex0ska+tO1xXgKOdQidQhvmvqIjDHIhUOPyqXpYDzn
/c0iCC/RxHks++rSNnq7usggo4UdmIEVHkFd7fIOEVrtOdFmFXg1oVxVNmv5qf3+WIMGG+v8wqYa
YLR+YHVon0npvnXGXrVSR0XJ2av6JA+Po1OsaTPJ34NwntY5D0FaRb87EKyoPiuW9qDQdtwiRZ4N
U4cuLJe0JMt1GonzAfcUFd9IMLSziY/Sjx3hWXSqRcMjSqnF24QuwEOO4OYsMa3E5VT0cYO0nJK8
3eWDnRnO1Go4D20oT/JeOdcckIMMENMEzrT3WV1jCgpeaFOUGGyBkLKBRzdAy3f6axE4v5Hf2jx/
H8aq30TRIl+7oZk3xIrmEQ+IQjReSDRe5HIsQk7SAvWeXQTTKKlYg55C4aA3hwM2bW2U41ZUaD97
64l2CATXDr88BznvKLZF4CQ41n6IOyOFUp0FXObqW8FQdujGjmWFaOq9t8Jy8OtfzVDcPMfZBS3K
WNZ/6iX0YR4ORep3qKZ1OLGuHcXkGAEbqc5dgF40KmjTt3D4AGc5tN7eUgQg0CPY/UH86kxntqbz
OrWXPljHzEbPDlma/aJAoFcWKxuW4k9wv/4K/zOsXDcVzEcjNQBR0AzL1sCoDiX63SH6FnbBRoGB
VmEWjWsJnEd/DItwN+Ru51Au3kyBSdYNHoqlGfehpTepbXUKqUIe4lYOvINZHXK9srguCeo+amlS
6wGOQ7ua4Zsx3nZua/TmSglZEPnfpVL3PpeHBzZqzcap+ytqcFNGKpgPYeOgFt2U6Ia3908LRjfO
p64Ed+J/BZ5ZtqTxEVcKgToWe54D/0JcNidBTdqH0YVQoK8+/M3tWtgg6dSyJk5tv33VwEkoFnkE
2JQnbg/oq4Tu2vb4VSdOe7KY81eIpfUPaiweej2di0Gne1ur6hfirkdNWjcTDO6h8M3Js+olkP0e
5NJJlN7jCvwu+PtykfHZ78rUA5Dc5uvPQtFmbqHSnGbb4WuXEttDAraNENHKBcDtw7JEKSh8aCZy
kD3ZcgT/AkCp8ua0LvNk7sVhLZmECThuTY6GgW1PNdEHvpSXgqPJP1/anuyqyjnXIOVyTGIOgJO/
m/09RgpH49UIveaM7x4K4uaEih8AodKPOu+n4zqtRYEWDZ5/4U7exWCATfpyhhNXUvdOOXb8Do6H
+Z6C8tnqAo3WrpqWdBC1AwxkDiuZDe3qlil2kJgsXHuw2wEqrPDfaJU4spb3vrSHJnYT0CNEcvSt
HQhI4eb1ceoifc+d3W3drOIx8ihuRuHXBqNn6aTOmrvbqDB845fYEDBNA8mC3veSHitZkoq363ES
GLs9wdV2nFeCzFR7D1NXq08r1/apRtSewQWGSurlmt9aDL2olVqAKcxVQZhU7TJdUHTR+xZR906Z
pX3rwgUU4hyAsHIn1JisU1W7xm0wNa7WQ8hIxkMfDuRP6aFyiorn8Mhd54vAyIWaA9J9ZgO9c441
9AwcL+eMZFBvQB3LZ3ec3X2AHz2ehEsfYfIjKZ0Kgk4WbXYLurtZDdA6WXMYH24AbDq6A4CzN5eH
Tvq4PWgb2A3OjyDYIazeLSYqDhOX737fLyHSRpe8eZhsk3VC77uno7pyxFnIisseJEEkwOKrhuUv
0TTyfehUK36pmKiLLodMgbOUeGXvHCs9I9dSPHgLVJm/l7CMDkEwgw4tyxVSsbH0a50gjJ3Wg4cQ
0h41aVqOJwB36r3jhu0XjyCv9ucSXlhlmukX+PkQjp0DREYMnyQaXByIgQPMewxPfs2eJAwostRD
XBQyvdO4beeno+sc2mKq0OhZyi2+SWwFKJxTXtVA5ZbXUC8wWeezv9TAoMS0gALla5+2U7UmyjpA
f3X+GYTzxngRzFxdPUjXe+ACN6BlZg9c65nN5Utg1s0972jCBcdT/Yx79RAgFnaraUC/fDEZKbAD
avTgMzlou0vaZK1br9ms+qs/IgFsgVVTQiTSSzeIlcpPxkfT3BN73oOVW+vE6LnJOMzOWi9xU+YX
2LY+BKDb7+taiAMoJ46VAvBNBwfAR1mEb+vs+tk4+fjyAR9rn31jd8CEewDLaiIr5UHZsHn2ffiq
3rKGz6sBBU0iVA2iGZNfqDx/UwO9SRvVvdy5wCetsaKlQo0S6Eh0KClPR3lH4XJTX9putDHqwxpd
R/hILs2bbGmcQ0HDDWLdJ+t91pKgBwUsYOq2OVx+3CgZLdEHqcD8RQq5Lscap9FZtosFgaHx7U0+
Yvt6BYyO8mVROdsQ+Bv2IEy/RiAswP6HKhXG7TZG4lH3iItSdI2oBD8hfmDMALM+YhXRlMLtLVKX
ahSSoUNxTzglLJfiwDz/XDj9eKjc8doI+K/YHMCwFiYAxtQDu3K6lPToK/bYB7LGedUvmZnKO7ba
UVC2qqEnPYHlWv1C7ogMgje3w5HQiygCQaf7aBOiFHk2QxVlZW/aiwjkBEMSGx7KvGBHjHJ4CTxY
xhsfKfmmdk24Y9j4cUCUUb0sjsOzkHnianyjEpQh6FtgRruN3K7bDnkjHUTSC39rkeBeoymaXlRk
DYKT0d9h49mwGTss9EkYFt28+WQwJzG1KJBUDr9Vd/K2xWIbrOdiHkJyhTYlcOLybUb78bkwVfm1
UDN8T9AXBxQ/AL+jd9BvxtYbXvhExwt2qamDI5j5jAqN1U6TRk0urLrJxoSX/MznaHgfiJ/fdKeK
J2+UuIhQdoLO9XNZPo9YtPS5RqHQKYuoB5zTb7FUgGP1y6hQevb9ij6TrvU3rNLLWZPGPa6exAhG
8WBGtPRuuY8Ao5adc6rCwu7LjrZn1NuJn4AKxVGvTDC46YBa+AMO/fW4gjVGIZd01dugcU96xNpk
crvwxjkR7wvHcg4sX7H928gJlheE6+K/wkAA41yoMGOlrjOHqD0YHYn6kkTExofOf1o8NFYwxyK/
8Cur8dVMuJgZ1rb5TIpXg6w+a7Ft4Mr9SfxBCZwDdC2wlQlu6jri0QKntF0J4DM/94EAjRSTIXUa
e9S8wJ3ANTv0C1raCwCNqu0DNByqB4GnVvJl72G1SNCv2PviIeBcYEqEQ/RcOt0V9yyqFhPUQU7y
WI3hzUWdsc2xvMHks/wfzJ3HkuzImaWfCDTAIX0zi9A6IrXYwFI6tNZP3x9uk1VG2vSY9W4WNCOr
LvNmRgIuzn/Od3bGoKVLjpgYGbLJ+JYpEyATG1oZm+GyG6L0Z2zD5tIhU4Z+2sEJI8Lb2gwqfM0D
7BS/5j5hKOEGm15a6whNHxRbeBfZWF9x9nLsit+yfLC5movXKk0vhc0ksNV09fgfQLbUFf2SOEl3
xCW1SIPfCa3Ecm3SEvrLzGWT8OsAd7ULUcP4qMixeLrvo9ibuLXnEXGPj5o88CkXyaaL3WohuYCZ
Be4chnfcH++8GcUmp77bAc+Rq7G7c6YnUm/YeVAb0JM8/DB/4dgmk1kbJ9Q9uZ2dXVXGou1nB2Fj
FHi4fxpxnXJOWvbQL5IovaB6uMu/iWsaEm3glqBBvJWUx7DcmMyaeYf+iV6LGH9GqftTILU/Zal2
/gNec0sMvhKDzs4QNadsIEyLOCqu3KT2f8HWzNbX1qpuNuCaPjA/3ljkWOObicFc8Q3HEDPGq69N
mF2QSyK/m+lH3AT+pq55SWxvnUnn2zdalkvtvzFrdVpyJ5XFsa2m9qjHjrEpA6IpviPXlacGAB1p
t4pTREJ7tttVamN5J0IsKoreSse4zkw1LZD96g9LTWnxiGsOm2ua5daWXcdbVJBn1lUOLS0IEFHK
sTBRztNyV/IKLVOR13dqMmbiocfSki4Ko36M8+Hktx6nyhjuhipXsvA+/vDPmiwLtziVzyAT/g2B
ZuAdCFKy/NE/MWht2sQ7kvxq+QeDVpvMrmo5fs4YtFb6zoU1u1+rrAap1AEqqHK5ziQ+d5Te5V8U
NEdZ0YeaIh5Cp8xfpnz4Nfp/Y50pT1zixjpIhf9+xE8dhgRhlHNqa2AIsW4Y1zZz5HnozeEa15W7
7fNiJYLxOHPM2rAV7Er2L2QSNhkQZg7PwcJ1H0jl589mP7lrK0G/7f+MJgvC7xAqycAwIib9N9in
/6CUNXVzqeJpO4PKYHDxmnfieeSuvZ4BZaZQzJuzdNKRZGqsnla2STuMAv+GInMEk4eZQ1ZP+cbz
wQPO9DEjSe3HFHmRvKm2+UMfs5LA3eY55nCRj9H2D2+Mc7x3N7PFyl7dxGQd/oUX02psxq73IROC
PGoULIURe6Ovwr0dWsu/CWO2lt9KXyIv2pJ5cBxuhY/twsmgYY2Wd5SceMpsGN/ZrAzO9uG6Qwo6
tbGBiCr0aNXrY3XrQqO4cjQ4G019/IMT63rLXHl9dBdDYzjUvvoxuiBed8705dihwFmgPAggzAfb
OL/TzIpFshrajUqq/O4PQwzfSQsTw+i8/0aHFXZhn8ZEqmuuiXAHXDTchH2LJsOQGqOVSQDPuCWO
j0G7cJ7NNt5ixG5Wwi2KGxvPNit1uTMmz742Nta2jDXYtfG6OOmDB1Zv7Mzvrpj+7Er8RvyxXPGI
xsuEow2QmfLJxii7UxYJhLHZ6IQz0kismrZ8Np13RlX2VZE3vQbtXvn5yhV3XYD5Rf/Q0OEevNzG
5+Z4JdjPqVpw87IeRjEyWGqm7jHzse9O3oDrLDO1tYFJoPIn/UyGblyHkffWeiUHwxDSBJIYMjsL
b5vNV6Y+wYOJw64ox4CfdChOkT7E+D35l60I4mPAAC7Tr52whwNO3nJRYcXz3G4tOg2htFzrTm6t
44AXAhKr5Ig7JhxUEGXbch9Lf68b2rkncNCZOBJw2YjwiUOvWHYVxuVKi9a2TWZs4kKM7Pqie059
Jk7ElDh17WU9O1+gY24r1tw4MvDKMyImTuEvzXRXNYgiGNtU/RqXDbRULM1HKFMtZtjW2mWWDFAM
OHblTV2f2S5hxXUwRRG1fwONTEwel+vQw7kfFzN4iNQ5N71Asw/6HB/3bVff1E36JZSLIzw7DY4y
93Ebv1aj0o8dYedDHPf7NFXFLtIhALX+RG4mLZIVMwugZW1t/Hh60mx70Z4gIs40Ht4Ssy4PXZg0
awwp+I1NPsvqUxp+lC80f/CXmd2feo+HPPTdA2OaapN6FgPPSqhDatRfbeLWj5FPBBsMW6esQ4uC
3AeZtunagB1JSaAn0QzAwsAKIy5O68/Ssz/iopTLWAKHK7z+kcfg1qZOuCpM9cPpR5wK2RxI8trH
wdaOqiO1qSskYDn24TozC6BuoE3I7OorIyKK32r9nqx4thTTHC9MzXMcDTfhGldHqRfwHkgOFjSZ
SUXbMhKHdHYaVSVnAVIcJxH1ByvFyg85jjExR9sFSickygieb8LANo0O4FIlvsgzhnk33bnxYxaf
m6K6ck1decLd+KPrsPcT5XDLhnUxxUSluaRjc7FKuf2iGW68osJMHlw7zAItMFyoCPG6qSbcF7a8
mi6e5Kkfho1MfjRvYac8+Lmea8t8wF2P4XVn6s1taKIH0gJqb7f91aigwfT5uLTEeJmtREWpf/tO
yEpPkGVbhuDvIv7A1W0Vjg6nSZegC3jPzHGVuGT19V+O2rjqPOBiWrvRRu8BjPApG8Nr47ffmRWa
J9x4kpx7WqzJlvXXUVPHauQGhwXqpVE27p8CL0Z2SbXkTmLqRSpchpM8aOa4A6iGJ0vWW2eQh17W
eKgipANMeYu6HO86T78W7Hm9/lS6vJgZvhoMKSl2aaA8Codx/cCvdQGaltxuxyEJ5PBtjOcXWJIP
huuq0iq+Wvl0bEexcvltktDOltnEruH6wbcI1NnIuPUKGMzFmOR7ZcsX/JMZTjCUzkpfeepGcJ+t
XHtp7dBZ62N07fJoWmG/QhCN8ukaGrxSvZkT121de4+m8irL/C7v+FmGQe6zlmGU2paTVvC9atvU
lm8mX7Llme6BPcE4/u5IX7sQGyt7A1tLynQDRnQjXXEufZwzZbBJuDUWLe+98ZYIY1imzmcf+O8K
eqZT9MTo1wJzMvFOJ9PO1tAemAcvPV3bYXa5hiGZGGJEUEGjiCNguEx13VhXaG0PTs6Lb+WCNGUJ
xaN2uCon+vSAmzp6LOvBfijcEZ6AqYxHM+9Jg9e28rsFglV+5LJMOt0jMyh9TPDgiQ6jZfcrk6c4
4v6BQm1hlSsbMLWTtle5pnal4f3AWuDaxPB2kYkpWSV5wMbdjf0iIhLjxOnM/CXhXETeMpsvQUWb
JfsS9J7s2msc4ic29BH4SJIQLM61u7itDlqisLCQZvCsa6ARTKmCdKvFOhhT2RyFAJMrIZ5tSGG/
xEVwHat4b6gqWRXJ4JLbtV04K3WLeQumc6oPxxQN8SnKy19dR1IdXe6d0cRfoPXyAYPEsArzBpGL
dAHWI6sA29rsIsIBeTfdp0JgfEvTu662ojsIRQzQMIujb9B1dRFSOxVBvUnj5jrjR4KR4Gc4bZvx
q/HLq27fZwCz2hTLSZpwj6uYCCc5gVwB/C+79yowgY3kPvddN8GGY/2u8WJWFpaufRhFm6ztQEtg
mkRuK1XJlNvZyIgwvFFh+tZXELUjA5NdfmwwcAUzzbS+miznKigvodBWA3gF1+yL+bdmvUkzq9dt
HZP3aWPxrDUONBpHcZfpe993l1PLTweicAPnKlDjMq6erQSkgx1fAkttVLWPulUynDCgby31RST8
0o72El4NFzrMMsC97eRXFPNuS0oPvJIdh69OM2zM5iuwNrpZvCZR9eGP2k3vZ2+BuVJdsJwCFKA4
XVcNIEEMaeFHhq2l4LoZsQyXzSZy6nUDGDJFlEmct5TyM9IE4YoDPcCA8ODa/PZdPVmVdug/FmXe
MsVHuYstw8Xjn+j7yeOqPTOF9fsogVhZqZo0UYogWExlt68rTW6xcoglIfLwU5e+tc1anmitZR1a
VnVvrJnUExAokRaYP4a6d4w9kJN4CfhRx2A8E6avD74Jsrvp7GKdk5F+zkLB5W2oWeojgZ4oK9LN
Q1BcrSgz3myXN9guxgbhNlG/teWqvR6zREeWnr+0RgNVtofYvK4ir7gfEh+YdBJdE2VAJQ4xHy0i
yxsPgxulfPn6FnMceBw41C9VBm3OqBnk2a+lxIqV5g9RpT25DZgxpNQ3fyzWRa4z9UpYRHPR3tW6
5bFZPTMwz7f5SNDM7zN/kXJNyGCgOZ6jZpOxf4D4VK7gYn6JyLkxrHsWnbUXQfDb4ypu6gLrVgUV
jDgER5b7hniQ9NF1iwEGKkACZpImBjPellpKtS6YfBX+K6t8uIrzFk0Yxgf3l85mDOj6MPFKnbel
D3YFUwxL5CDmzeZu7AcHs1d6q/pmN0nzohLrWtruuybse7PXDhF4xymptpHdV2gEfcyvctJ2Ko5u
IFNczoXqYdChp5vNq8XuuhiriR3cCuxdkWgb9NF+Ia3goRzMW6rPTFZU6ZxERT8wb2xhwBvxGb4Y
dBi3/bTj38potaXO4X7JLRUnCRKvGRPQ4Sb62wToWX7P1qbMBPdCsfIk/2UcOJyC5VwEWnCBV3wH
G4ehy+RvTfKL7YwsL1Tx0/rBp6nnHK+d8FANwIfMTNv5ygZCFwy7bE4yY+WDLXWQDmMf386ZaCvI
gvKZg+HFNDTgl1V4G3TJeXO8WLpHRJAgbZimp8hkO81NwsLkkdEI5jUZUCu5FRA/OJhBeHQ7OMr6
Ivbj12Jyt17QHQxrmAeKPsgPudLzItkWNlcWv3kfi/Qa+ZBbwH8+6AEUcDAVzCX9+9YEBp+I98wa
9xZ5piaLNgqtwg+KX2Fp+kYJ+RjmeCfqctNoLjFIoa+sttx6mWfu3DEbN006mOspmtEvANHh9FqX
gZNik5q3Lq0BtaTgL2r1YZCkgeipvRstNIKuNn4jY5TLLPoz9UZE9tpbMBhkG4eL0NVV633yrs2r
0Opr1lUbzR3vXfkJfTRM9AvjQlJBs43ZMcPZ9LvCBbhsuPvEEEiTKPyxGYcaMxuAd1InyiY6jhrG
OWFAbdXeksTgPkJcG4zkfmwfPHc/hgLAV3o3pA9ixvo0zmwFANg96Xa15JLKtc2P90oOx3KcaSq9
sCmbwO4fZSFm7zpZl4Z/jUL4y5GBajVNOWMkbrYoyhxu9aYeNkXpbiMylfATATuRUFrqEfghhadS
m9IT1o8Hu8X4PRnpIm/hSeiodU0NY1qLxk0woJt37GlLQzWvSTEeEtf6VlVzcKRxz2ht5UbeGY3j
wHV1ZB7GXJP75SJ3KJlQHUBjsxxBmwDcLIhyytpjFlQZcGDBamSGQGAHcckjxwSSYxh0hrw7tZ7+
TaB04VnmU1mkn76bHkfZ/bRJ+a1p/lZvcVQ62AiWoq2+yHXcabaFFtVW957Nabtz9iE4IUcoonQ1
Y6iEVoGIid6vrlEXYLk/dew9VUN8qQ0CqL2RikuVlKemaa5BP6M+ca8WHeUIMmcdbaf8SLogIOuA
xaWIklcOuXu9rD6SNnjta99kDuEeh954HrvyN2OQuxAIeMjf2qPOq23A4N9O489k1/CVc1ZJJQCf
es4H8jGu3xA/dhiUN/ZiujjGm+cFhOKs7ezKcBMDtBb+f0KG8HBb7PEev1F7FKcoS69Idi7spSCH
DkZtCKUH/C/Sr4Ex/oYUL7DgF8xWvXaV6Exmk7pYKU2dqrpwV3Ay4UjNDt+wDtOl26Lg5aO298pO
Xzg4ZHiUh0Oo0nzZWSi3eFOgvjuSwImkKiAOIHDINH2qHfynQvucmgZDVPDYau7WCDu+YgeV3Iy9
4BgGIx9fwVRMCTPneTSOGYOHJdjzfNlUBXo37yrbg7Yt8PZsK6ezlr4IQU7Kh9FqEacjAbcr3UrV
vTdOu/KsU1YwghkrPmgyziuXopOsGk4W94RgU1ijTygAS4ZjP8smXDEktVE56m49dhCiYMp8aFX0
ZA9WcMwGKVaxSOxPE8qlk1WsqcZHD+OFi3XxJsLoFI5DwjRCzQOpz6YWb7kOro3JaQTsTONdwE00
k8ZeJ4lNok84RJkiPflDiZEh3APfv/HrOmoSKxojpVtEf0BBZqYQf7jP3iIhlD8G17Y+y+AyNM+h
G1mESJ19JIqDIm5Qlt29R8fBXi94tWzDf7QbB3NEiwlmNDA1yv7gmMOrHZXORR+Eu2KC+zAVIxGC
9Aja+9KE7mOJmxpg8QbS78ZCEVuAjdC2DQlMqGVvoDIrDa9bIaeNZvo6k0jmWfAPSrRpJDnYFYQb
8TU2anhRTvJeToG5bfroodbirw7Doe/+mBwbaoa8cOqZf9gHcsFavy3i/WiDnwiZusbJeX4tIlzk
FFuo6Kllrifb+xA9oF/H1moEiB7qDDlAo00oIuaI1XBEM2rSUBwyu9UPHvGCwMUS5unrp0Aujas9
T9gxo6n4DshY8BiWgX9fgcHhYaj1gxgbyE1xNu3S1tRIaCUwZoIue5iwP/6agccOI5qNEbMTpX0Y
XMKUBOdK2IbFqHVsXmJMWhdctOk284jVaFMbHUet8fbjVJobL8jq08gR6ET4Pvj0M4o0Ao17qwkE
l6vToG9SX692muvZcGNj/7V3FIgTvCx29OGWzJJEA63crBoGPRrJGuyAxakDbXdOoiC+uGaq7426
e66JenKAQgVdm1r27BbUZWDUb82DkXiKgWb8XYHmYM1dB0rbTIYFtN2hmsC45nXwMnodJjbnuQ5x
mBphVs6XqJubCbHSMtY3k+H6Yxk52l0rET7Nj5yDxbIIXdIp+jkq4hsg3oUCRawhQOzQkWDau1W6
Lq3J3IVdcytD957Ue3jfUwGDGxm/FCUFhwqj9GpIahpzkvaSO8ZrGDbHXHxFrb4MO24gTGYgkfcN
8/go3hIfWtBuAaoifPX0c+/LRdefQMRt3Dmq5txyt9sxFF+UHOxc40frmS0G2i5qtRWW+ncz+pzw
60fhM+8twA3umJaa3rUQQl2rofapWsMhUmOh8cbpw3T9Y6NjObUdcHo+A3ZOi+4BXPAapeSiomJP
o9kcxsEwKMKXSgKo4PZSsqooSivqtTVwbIoy7FjaLfe4MbDwCYCKYp+n6Y1yDqDLYUvjge6/xvgb
N2bOwVrD7NgngPWn/CXItl0RHvNwvItmMWmIMn/dU4KzH2sSU8agozh3D0krT37nUdTTyGw1eeGw
F1Ok1iqivqMiDrWkT0PefF2Dd1FQrWFOknN/ERB76/VNl9FW0uBbi4sYK6hluivpeuD95jNLFcIS
9NhaE5gMiyTpl5UdnFU8bbrBeJma6lgDWxszexuOCrNyJL+lYIlEXtHeXAMM0QhP4Bw5JdK8Nh21
vN92yUgnFWRHLYzhrkUUOTm16BfZNFDsIf3vAJJq2+Bz1WR3hqN8cpufsIZkhS4ldpY9gqAakg+2
XF6dHvdbPrxmU76mGYxZNls6o/IZYpQXi67kYJYaX270VQFAhq4qz73L+R96K5m6TgLdau8ScC/A
2Ci+8JMkYiHpvXVoFsEFJ92CtZmYB3kNGGr5WkkFq0LBQ/VM9yetChhZ6G0rZRQkS4mvhfozE+6A
qpWkx3Ftp+M6TuqU74Ix7f8+YvH/DE/M3d//YhH/n/8xjDHnrP/6Y/9/gIeJNnPjIB3xP+cs/q+9
fn+HLv76Cv9MXtj/sE1yDZK4hAWQyvibPGz+g2C0SzGddPj30qGE8F/JC/0fDhFoavGkbpiOa5Co
/lfygtZc/pmtW1QX0i1p/q9K6AQnov9MXjA6EbbJ92ZxJCCg9+/JC1VNPFVJWiyZc4pFg3FN08pd
3E6HIf7NY3MNroqTt77RU3RBdxo/TA7nDeb5tYTmuiyk/diM5CiE7jwyht3FATwKu1ubfn1vKXUs
oH4ngXqfQMibIqMHprjvdf9Q5Jy1sXRd0zreymr4sSljw5TJspxta2CgPWu4UdWMcYOjHFpi1JV6
YKXBT8wZEgv5epoE5w2y0Vl5I0f5xWB1Z2Kamt+HRvCiB6XziP+hhnHFkJMxGn1Ndn9rvJp1rjsV
FDehyYAqgx+nc/0Fh4bSaWBms1Kyp72xlLGNXzijvkP5x1aHpyCnGA8U80RQSkMUbofwtY+gL5LA
3tpg7tQQ881w6YRLv8mGYqOsYuuI8tD04mQV3gstNqxm6DrwgZJpnYTePi+qaVv2Aq4U9nRL7f1Z
KGuMbB/SALLKAAoVdfI174Cucsio6sBLKNRjNlkH3A3aIlt2SfyUUg6WlPUnluijSqajZw33dMju
yMtiX0mxipNcDSf7aJhoZIAeuh4Kcjb89uSnfRDNUnMWZYF5RgiiGf0OwfxLKnHLs4qMZLfPkunV
NrHcCmc9Gs4rS+LnBOeESGSFaqVT8zM2T4YzrIOxTxZxAbXfh3DMerXxXHwrU2pyMRq3hsqfRjBF
LTrXMPQbUkub3rBg6Xn7EveCa4Z3vl0eWqPmtqo+LbqauDU8OF3Dc4ezwZXqYo/yqQzauxxrrMHA
faw1fkSqkuzqUSvis9vnhPNr7ZF37K3EaqmNb41hPBaho68mmHVapC01mCNBlMJxw7bah8nblHxU
jvPSOc6Xxl3KaOyj6yUbGfgrvx2Wsf4xMdbUXP0thqKT+PzdKj6mbrjvYgFvs156fkR+kVsMl2Vg
uQstCFa2NtBDVLz2rUUS+9fiK41d/5DiRh0n9dxC9ylq773qnVOte7OpfQdk8lk9z/DH3P4cXPXR
WNrKYjKhMc5QFHdNVbRum2kZGsYzzBMCQIpZGz1gXnVX57RADFxDuwkcjOQTk7m28h2cA61bL2HC
oAkZAwdvfvzRI18EUotUOz6nNOuWFVSfRdWY752dXCM9eDDKdOtY7g785+sQJZgF/FurGTtBZho3
yGObzL0K/m3MjV+6UNaxX9wHqHEqSHZei2jMOXjv984+KdFwpHbBO/g4ttHekfPsAL4OX+0lK7qd
6/Z7r6cSMvG2lvAeMMLtm2Q8Ictc3KEnlpg8iigPMZPgDbbQG5zpB3s8B90Rhy3AKV0gzma5JBKA
GbXXbkFav7hdie+QDkZctAqPcCRhRyXZyJuElYfnn9HcT+umtA7lS3+iXyI8G6G58Mvpt3fEKxIN
Yn9/CgrnWtTWAwaKFWLiARzCa1/42ULYmqBqi8z+KLwUF5VrrPOc89sAzsEFg5dVzTWJOGsg8u2M
oNghFX1biVkuLQQ8jJwfbUQWGTry0fenc+t00SLlq9t2edaa9EmX/cbDCrCAYneYtFfyStwgxUhz
QH7mEYW8QFS9L4wjYdXrMDJzSr36rU+K9Yj9qQ2Hi5mluzD7kn1CSYLPDLnK0HQAgnUOxACT+rlo
4uAXwztPmbU79aOd6cs4Mz/jqXgdOu9kaArdHipOUNFdIdCgDLPf1GSP28Bh5U1XQ6S9Jwl5ExbX
DN1Dg4SFLZzyFYZ4bog7RXIjK7mz8lbpKrzWlX9CS1xMhISdIN9qcEnzPP+QWrH2U5JckfHk2Cy9
fuKua24j+JWWnT+915oJVBc5wvBf4r5+7hDyo/psOMXG1fOdPqQYbV1GFHB38X67nAo1IOQjIvAM
eF9BPF2lpn2bINzHgXnf1fJAMWO6MBKkk5pPe6LYzG/WXdkTa8Z5WuQW9wqyr24cffCRHGpkfJhW
wQe6x2vVBhRHEsINNH1roPau1YShERpX308H33kRKZyhsjAuPCYfuh4BKBWH3sCEELKbhATqahWv
JbxcjsMAosvorcWkLsPq0A75Sfl4bjOByz20OOQi4ljNjdodkI/hqaSyQkztJqc2EqvslZjHXRM1
DKvBYndtw2bcMSCexNUxxb42ykPsGRMwvfJ30uFKzyWg8/xWa4EpRWnykEJuWFJu8lpxERnSN3Ck
Rx2m5ijbTx3onLKxbYOPkGlwtXvz6sx0unTm1E3NncHECN9o6B/M8atPPSDAzVam+pMW57/pjLrL
EHYk8LveYgiON/HJB4tXmVEMatUXzJv0FzXG7+7M0Atnml7JLijJBhl5f1+Gxl1eoc1wWGb5Q1v3
smyTg+YDLLPPNKIqleEdcbHjbZAPEzRbwTwVd1hzbuH81ROVtE2K0VfwMWe0PQ39tsROPQ3Bbiy3
ZL8IAZycmRtoGdmyBiSYhCashxHLjQw2UVx91nmwHWb2YM0INnb1bVydisg41AIKQdU+4i3F1wRW
zunstQ/FUANI3EI1pNP0c4Jy2GtyV0I97BwoWlAQM3hhZtWDqWyvMKLvbYiJBRbJIqpXGCICamU+
Rtof6hphotUrZkW0y4BgRDndaiAZWwcaBohGZf/kdvDYDOWW6OvaBOQYjc0tn8mOJSPMCdSj4Vtn
ihxXlOIduHMhNtb7ChKIV1Am0zQPnbSwFOEmYDkyY/08VsMdJT9YCv2j5vWE52BOphO0OSCUJRp8
B5QyZJGdCpf3JLoPmANGZXBsZoollRj5iiTZvczbFSop0HhQwB4EzM5L+brOivn/zYKQqTTrboKY
SXPnLrQcbFwNyD+5EpA1+ZCJmst7Ts8HW46/5KzIuIDiLF0K0uwZz9nOoM4eYmcOuTNt6nM1ozzL
iTfahO7ZzpjPmKwv9+70h1YGZqoOoDCYoOR+QnydGWBK6iM9f4l7/U0LxCV0p9dOiF07eNjM4qXh
xWQ4KrbZ/CmmVMyBRloY1Lz0nCCIp2wH472CWtq4kEeULOiZYYBklhJOnlEAIIV2WkE9zdv8u2p0
KrJmIKqRviXwUbUiP0h4qQYbho0tXU5i19TyMsBVbSYov37Isgpx1UM1L7vi3pis3xYiKyyhNRTw
9w4vrRYhIDAk3NHPhtWo3YwwXVPN58Qk4H4Ga5ewT0ECcG1DgQ2JqAxQYXXosD0+twV5kWblQ451
Y41x2gBzFM6YP+RbGvYoiMVWkZbWbhrUWx9Wr7oCRwt4+85P+hr2dfk9mPE97pyFSLt9DslW2VQ5
QrYlCPVpQbrtHfLBvQJbkwLBxfyw8qWCgG2vAg3EzMzL9Zk22U5x7meS7kB71YIN92qq6ikg8Gun
DOizDubPbwKKd3ZPKN/KUAuqK8DXDxuL70IP/R067Wy6wSsB39cI868c3m8E95ddaWfDAUb5PnlJ
BiN2RgQnJkQKmMHY0f3zgFHNMuUunLHCzgwYBn68MUgBWJCHnan5FpCIO6bozYwm5gemEA9aMfd8
AgbaYxAZbzE040E2l3gmlEA5zlx5mL/5xM4fkoQzomN5D3aO4aUl3+aVL27gfZOpvI2JOk2Gc5hV
lxCyZNyNH1Oand0G9G8YcTCeuUEVlOzYfKUe8VNl7imW4tw3qLiUYlSmixzn4NTr/TVIzF3v6Dun
whGXxxvRiWsLr0NnWOSTIqSwEbBTLLeDCzOHDg5oGM6eG8Ir9husMxS36k2wrNKMPMtw0g0Jo85N
2U7alruSfjNtlqdMIFca3sdUTHeZO14Fv9icRw2DQHqa8mQn6gL6iJ3kO6tDI4xVOlLRgZzCAn3z
wn6XBtw7KxLRPTMUS+5zIU4Sacqu8Qf0PT1gDPf7ECOVjMrPrulR3ZyLQkrrehfzjf3OZ3XoUhB/
02ieXKApjAq31USfAEUxWzeEDOOIZ9UEEHWR4nQKSWzEqaVuohT5sfsdBdo5MoybyzAD4NmHV9A/
YWM1StsfA9E00nEs5zDYVQ//scRvVfmKw0sNeM+lDGVS+05j0mjiX7I1jaEG58POOYj5YDDF1qNk
41z1RvVgGAT3gcMfpr7Yqd6+9xpnS7nHroscBrE8a+bERdYrd0bqvDuQujlOXnDUXHBUH6cJv7oV
YVIYmprizfLIcR+7nKhwjXefA8jGGqOPrcPAqUImWrTlLkcZHQTtQiZpWhIaENk1wXIyNZeEvpf6
zwJpvhXBvJJzbeziN9yS/MkivFCkFtIBN3IvjUhYziUPOhHDqGNaqXsMQrx1a1Yjd2BcmiVpyoBd
3FCM60f2UFctbCP4zvxZ12eNZcizTxTO9rTcZrJ+Sd1x41IW181d0VNDVtOmSK70ArAkDMLi6KGa
m+bA8eJfGVcVui+b3i6ZO+mGuZ1usrNHh7q6ScGRZVSvC3rsQt+4ibg9dnp/Z81Ndykl2xa+XtpC
E7xV0bAaa3rxXA5bEXNa8vSFOMV2R3cs00viAdio4y3/d4j71OzxeYRD98Dny8tr0k6rL/GRri3c
rJJ6kXru6xso7stHtfco8uuSqmXd0iH81puyae4cKv9s1Zx9HHMpAUYzN+9GqgHNjkew5UIex98x
gLYyGZ/mL0DFzovW42SsTP8ho20QuXzpNOVDbfFXc3fXiJJGAw7Qnp7CyNWxxmKto7+won29i+Rz
N/caJvyn4NmFsTosaY/gUEsJIjo3AShWiICeZG6FwB+r4oFkHoN/OhSdFM7bRKvi6I8HDz5YkDX7
MhTPNu2L5DjeQwLAgCHwFYDhx1LySeIAGOd/kXceO5Yz15Z+lYs7vhTIoAlycCfHmzwm3UkzIdIV
vQ36d+tRv1h/LEm/DLoFCOhBAz2RAJWqKiuTJ7hj7bW+Fdy0vqR3KqTgdg5u4j6z83DXu82jI+0X
TcOv1mBuTcf0aaITMsDSoM8lkWlRgRUGtESPBD7quUoS2Ji1SwOEB4EjLsnk12Ram3wuoAyoD9do
pEx7kkpOlqOc65RV0lpJJfi9S4tlQ5tloJnbnnZLLU53RUzdZTEXX1IVjc4kvW0xRTumdoqdqL2l
KzMiwk1GeTgo2Mg1HRJocAcRyr1ByyZXzJ1D6yY8OKZqss4ep4nTTy2YOGM3le5Z5Fjgjbm8U7Tc
R236PLHjUQfa3Zlz0afEo5fM1Z8THZEWXaDcx7mY98UbHLvnQBubY9+gBZgfgugeokj3IoNhJ53i
HU/wfUAQG+8GOHabDlJFF+k0l5KS9LsnAL8iLfHcMXdgx2CmqJnD50JThxhkP1ec5gRsSqAeWmZs
tKZiV1CtYXYSoAh/3Lkk1fCd+4bWVIvPYWn4ELI5lIfoO6aoHH/Oc6T1ax4pQgHTxk5S9zzMhazE
NHEXsnUMcK4YOG/9iqjAlGzGiDrZudRV0u460vKaqOK9FMZ+0MSbNdfATqIGKSturu/sNUETdD1s
vekzkSbyCbXNsqSp9pdWh6uUzg0TUTGmczYhFOZO/MUup36sQzWxh59wrqmdbOdH+bD/skndWNot
/bnStoC579Bxm85lt0lubXsfRlICEEtSh6vp5rtJPy7nHd9bHouB5twZVUmns3mw6p+KZl27r04d
TbvUVXyFKv1QhU47BYlYPVyTSivQRWMEAVgGnnjK6ADnIkJygCcXBO+k9C+n8DZK199jzcXbRt1l
xSY28uGXGhGMvUjqO6i1b0WRbzqPcWwS3ZOplfcx7gY3qMWy5wMZWsRvU4cpFWrrAcvTQrE17kxJ
zJFmB7LDQWWvClDpXlrREJx8gQJBSoN2WbYcUyyzNzC5t5S7jUa1ZVDY2vP5gklUN6l5CmnVAYCR
E9dBsx37p7nhcia7pcajjf+KfeV+oOvJ5olybZZLXnJ1C/88hkRyg+6jo71Ra6JNYoYXHVdmCfK5
Sggh4tFOhhHAvEWUrrW280VRx8JPVTiJnCY59FjGdSXfrYCHICOSSyHtaizcS845mZfFriRcB4eN
fryWXqQWR4Q1HAhIrpgj7osYq7U9kSakC8Wmp7JwIm7TafzkmhwUNmhMTnG2ZEEPBCUkbp+b1LRm
3IvTpDtPoHllZ40L18TvpTD9+GW5RoDrVprb8UECWVk3/Q8x4Q/fHaCJexfbHW9WqL0ILAr02MAe
6OYKElbDA9faTDH3TMbGSdK7puDQ6eEeJn1ycMnMzdCTTRhMNmR6L6QgnJUseELcaBSTjxvuhRDu
PZbn8Thqi8KjIoh9qoC7k3HySLHBVY4rp3Bf3VLAipuoQkixmQS+j7WKIcueYnvp+y18NnpwGizQ
zfSQ6Hg3IsUqqMLUJ6DvqZCgaeVat2pojjHvopj33iJ3+pOYjw121/thYrhpxKE2SCdp1lU3ezZZ
brlmze7xJYj7gZ1j0EybwI8w53b7ie+cENb7kAGHpxE2Ahc4UJiKpfKKQL6e865zW3aWaNkGPwjD
Qfzhp8BCmvQWZcal03HjJRX1qtRQ8P4eLpNsbwMIOa/39ziTcCnG4yUlVj5Bu9p1gc0VONERT4vP
HtsH7JZSMIlF27CIl2VGS0qvFUc301dtg6ccVu2wkENEibzmz7QVJiN/OEniN1xT+KrN5HWqfjo1
zorBAir81U79Yw6HL0WcC9zJgTrDsE4w6EgtCJD4iMo836vurE5SisAwZqBNIR0R7/VeIz5RElpP
Q/FKquXXqANF4EcNp6zYDZbxTGR632TdKYwxZ4ncPxck+FepV0HTq12Xnwh1XTFYA75fU7/ITLJ6
U/kdRu2DHRmPkdNuCQ68zQKXrTUUfhSvEdw8u5G/GH8LliXJa9Dw/Wv9dT57Plobo5ty4opMfhOv
IqvBnD2Ci1PzvgCXTvn0e0woMiQ98mSlNTfqlou0c79CcNyjXd8j3+01w/2uGsF/m1ix0fBEymEc
j0iCBEa3Ts3vKzIdQyC8jRzXmEtCTf92W6yPCNfCmnywuPGIs4k7mteLh7Jtj8UYbQnGL6Gtb3hT
rYuetLrlrjrEUCcjeJQk+Ftr+csmb4dkdGDoeFQ4cOqs3bchR6+0duTHlg5xwyAv7vtUvIR4DIbW
e9F5MQpePwTKvV0ip6tnOieuMGuTtO8WPedXIujbkZBcY+uVqAgUE/wa6yYNsDi535FdvPZ44gyc
QHkIYqEPSbB884Gx18KrlpHnYYXJyc7gp0rS/oEpbMHd8MHP9M00+uyBOEcToLSpb5uPaeDvojY4
63QvQP3gxLMK/HZyBUTV4OXFxah3MjBcyjhascbOuMGNE7EfByOPSTI0uNRwG+H0XugU5k1FvZ46
ORwjzV0SysDjEBrFLg+tOyv5JoFPC62xKCbn2HQmUUn4B0iJFAM5/dHPzGPmAYCt4E8sGBi0VZm0
pM1G/+qOaltirG8D1DKryp4koT/omsAtoyY7Yk0B8++foAdgxwvZ50vGvoiwksBQ2/oHGVa/uj7H
z5tu2xxRA9gKtUWhWI50UQ1VvEZfV4rsVwzx2LX1k8q+GrA4IeYYAa6GODpYlGKNPH6hQuRd5M9x
VSIHgTsdjXZTSh+4wHikr2G+9ZPSjINzXuFwyfxbqaHLT874NATZe5kMWAO57pPPobdNrbVQjzZm
aTmkKgkLFBQgIXYSEvAo4WBgiy6h50CFiZV10KbyQTjht1eld6Xduodycu6Icuy9FM5CPe6xup0y
6uuHcaAd23lyK9DJgD4gAvcgnoKXkRzOF+4v/vT40XQBjrFkfBty+9nOOanGTuEu0Lc1kA8wCIsU
zIUbuw95zGCNFwSrRZKuJhSOY1qFwTJ1uwO3sIz7PRFj0RUozbp/DRvtZyy9k6FHPfqYD3nNPRRa
8o5x09sk3ZAexx6aDG4FMr2Kew4tpQPMs9aSW53tFYCd6slXEBNgtVy5xOADLJ7rCfyS18bPRLmW
bE6oUyHitWkztqCAdFYzEaom68UmM3yUtKm6NF4tLYYldiPhoTKgmcxF1MXkbeiYXum1vc2K5BR4
1ZcfxTuTJhENh/7IDzBGfebmZK+ngkxez4huw3UTGBZx18eAmrBlUceFwTA5W4pCWE3/jr3ibPHY
tUK9Z/574Yp3O1DLyKEXBxEiKpNFUXRX+AbWqkvNbasj5uvR2QuT5yrKoPn0OzlZNI444LVozanS
4ODRPRHH+aay6QwhWq55UEL9+EeL5dM4DkSJfgVmcrCAvZrx8NBb7GQags12qIiy4Bltv8glrzuQ
0GXDP6WNinnxxvs30Y9RSUB+gnKkIqyDbU2mxIWRNMBA6qeLo49LlisrSDebIPBe8wqAiKZ+TYX7
2VktBwG4Eukq9p7kAJzGv+/yzCduyHuKVc1HndCmbpf7IgV1UkY/tcurK9b2vu/QfZrO+ns+Qpju
knurwcNWudBZTVD8inVxb+bHuR9LZ1lg6ewwkRCKsD4rf3xMWb7NjOssHXCT9Wc3FIdhtBhm8AnQ
fffo9V3Bgm1iPYebBu10LQf0kSEPtnYru6NfItEN3omHmK2d3dx+W8ZGhyHIERRh6cU7pngig7na
sZP45TnFGoQZ8mzKwlZnl1TBQWFxtcMd9OW05c41aEktxeQfQbHyHiM05VgnLXYuXoNpmwIPuAyy
XPHaG9eDy1lqcgpPsmS70oLFGeW24kW+mi1Ahdx5Fg9M2TkrYgznZCTzHdbx2SbHc5cUjrmonOLk
TNpTq9NSpcHHINziJ8kyeQQ1p9PtUG65HzaZ/pB13JE0PdvYjG5SzQo/BaZcYrIti49LZPWQh6D4
9q37VKEFBlzK87YmCcrZ2YCmK4sfp6vAvzibTNVXiI7dDIlO4xHMXAujGBAy40+bvrNwuSmgV8sM
tnHfDZsutT4404/QaCm6iMJdrfX7Wg57f+5BcVV66qia4h1FN0UC6s/xom8cXBdyQybuq/KZZrK3
oUQfp46PL1yIetPX2j1eacZYTZwSg4arOjlgWHsnPXUcRb8fSspXIrmWjvoGjbn06/i+6lj7SyWR
68a6P+Ac/a4sCeoFiGDykRi8L8p+HiCSNcHYFWGIJcdpB2iiwDtsjgfT1jg3Qra6ZcDVRGUbNsWM
7eySZTrtE9Oe32JhtEFXf+ojB2MrjbOOKfca2N+FWbU7lZaIot7w1bCG2jD1YDw+NmO5aRtOXmLE
G4QYuPs+WVXdyp9Mme551yNv0lbCvSJ8N7DY1s5sCbU3hSSQmnj3/SDxClIURfvVW2Olj2Gnj+ux
hgeIjXEG1jQOTW7zS9yM2JvwYg6rkm6u5Fzb2bZuc0EZDyklwHkOSfsHXcP0VlMUMqTWV960TyzU
EA7MjvUxEfLKb3cW6LGlHNU1GxijZEkWzNyTov7KWcl2mo81jvNcSEIkXuwc5hQidkzo+bpieeTJ
ET8t7n5K05a6VYLCz78bt7+ySns3e+s+a+W+HvRHUY73egDJnWpq6BRlW+Hsw2xYDPop6HtGURWe
K2U9BYYx8uIf+ArNV2/wj904/lIIwRgHkSpCaNtYzsvl6A8kUuALYOlPXwJTf+ihSGHp3E1kagrg
d3Gk7sMIbqEn2lVZ4Qb2ujdDEz+DReXHvKwvpf1shPMHLtsblvbSTRLTIfm2ki7lFOiJkX0Q+tsl
Fr8eBU/hZG6hKSLKsP1X45ORMC/xz390IvMUY0A0EutQxPKqg/1JmrloUtzX+JiJIN6UBmHO6h4H
jtfQFOu5S3h0+LRUeJkX0hjr/aCwh+rKfAiSZqOyBMEfEDXsCC6qq7oa41Xujvxg2rUjEdBpMz1N
ifGsl+mOeqMfzfR+umjCKIpv0wxQ2ZWgiTwpDhixd/8l/mivSBzsu7Q6P/Upqt+gvPuiRw/2wq/c
1s5R8e6RveHhDUHSYIw0Wqhfk/4V4Fhajz4FPZLl/oKOKkQLQpi2Cn8qDkay2Csn5KYfojH4Q3QP
PpibYfDcU2ckMcACoO4M2Na0cu2NnmQPzGosAM8ECVclrkj+SPbNBdicA1KPR1YiuLCenDkkmseZ
4duKGD7LPYTzPPul5ubLIaMNAZXRXJSmz93O+0HTgvXKJbas652Yud5OpO1t3MEjD8NUB+FdqHy2
18kvXfknv6GboPffWkWiaGBra4MaL2pmc9Djoa5f6cektzk8DboDdwa0Dhh7hB/d0h7wq27bwHjP
u5h6x9E/u1n1aGJpqkJDg++LeD2ZzXcFUL0ZtWM7E9bDHISW3pYv9kxij4OqW7tcgvrOZoXZAdcf
2GgMpbgfmcitytgbnnFSCdWU+mBzWrmbDli8bhnqLpn58a0KeWlTfGb6RNMQfzDy3mIjPs08QKev
fpoy5rSRz5oLW7wLbSKGOb4bCf9emt9pRNYQ9yzvGTj5dc2g6FKtOZHfDvX+k1c8t3eiumGcX7tA
IydOGcdCchVPrXzbExdUwP1RZB6G37T/gbSQCWOQdzycUYjqWUrrJFCNa9byzZUYXQZ6JtbcvAhY
mdY9Q8guBD3pFFMPG1HfJH1F/C3UL24DI0nvPi1aDUbXw3g0vdlC23KfIWPZ4EPPqUTw22miEwuK
GixlguCUerhRsZEDoLCYym239o7ER9hfVUpf6L0PtR483GIqQ/Z4xSV0gXh40xWI2dnBv1RHkgJr
yTnpITouprDXGJJJ7ltMy5WlffgheHpKmVaM8iViM1Zw/U0rYRL21FWUY7n1Ol4wDcs5SrjHM47M
XciQQ/kKSJ4KZw1mem0PVoyHga39KU7GW1JQ7TKhb/Ylz/NEGQfW3ZTkesEyIOWNFvNQCzKI7JPx
fwf5OSxY2qXsn47RCM2Ebyz+PZt+EIkm4KTaG3aKRz2QG24Hq0i0gIuzJUTrHjsxPSRegi/ddMKt
OwZvWUWcTdFkMos6yyjCbSeV/wBLxYTXX2wtglfZ6MzlvqdeQTKjNSUd8xUHIE4nHn1EbINtbqHk
ZZxLV6wEmoqn6l0LXLtXzSUwwhvev5fAYFL0J6wANk0vLY0vHkzFIMuDZVHOepJaKCpijM45KXwg
C8MFkRBNXM2A4gNzHh2XDoWP2KSQqc0IdBlQUoQ3PUOeXHV43CIolA2x58CIn52pZsbxuqcWK388
3yEpZl0P9OREYrzKiZ620iIFxq4W7s/ScmH9mwmPkvSmbsXpf6ly7hvaXCbHO50SW2WHd1XOK2Cc
9OP/ZR/0/4MOZ8Mx8BXrxr9kyd9Fnz/1z1fyP//HfyT1R/z3EPq/+/1/OJwxDCGYmFS/W/wnDUt/
1D+ZbMJNKp5M3bNZv/zN4Wz8SScej+tZ/Jkujy36Lw5nW/+TJXE/S0PYlEcZ1r/lcKYy6p8MzoZL
pz2nEjZryDLS/CeDMxm6thZd2NBtnTApTRssDiBKWRHZJft6PBDTLGuCWroqdM5cMw/NaK5K9E9j
FkIBdZyiWRpN0EhrtNIol7d6Fk8J0gD06zfhLKtCQeGmhtKKi2JeqV9x7b8BbWBmHLNdEHHVVrrq
achArzWceukKyL4+7h6mD0TdPt8ns8zLyMl6dhAsjmcR2JxVzG4WhpPfGrE3y8WFZwY71uPBJ/iT
DWwwjAuoywVEinaWmysnu8N3umHTvxr58HYGl2Jb0/eNxYLD6ObbRvhKXvsW0tvkoWn7qf1RoXET
V8Y4wmzndTbyN2puPgviriAMNWPFfZuxD80cXGa0rEfcbrOcjsbJWd2jl+BoXnmz6B7V6VM+y/BY
PxB0mTsxai57mWxNFPugaVdD3s+a5BIHyCqfpf1mEPsMrV+iqQ5o/+m8BOjZBvQYqA22AwVHdMy2
wAlm9xHrA8iIS/y021GTJE/ZMOSTt6rZOJB93SVVtCNQfInHeNOzmSgnmGRacpVsLAItuko2GPzT
uSh164bNRur71JAblA9sK5u7av/UGmuCWryb2ZcF2UEp9xjA7zD6/qVjdzKwQ+nCg+ma20pwI/i9
YmHXMs1LF5/ti8sWBvfLOmQr47KdKdnSwNO81GxtshYyPFsc2w1I8Q41FlQ2PLpBYB4fyYNg9zOy
A2rnZZAVZxuP7ZA1r4mqDjtEOG+OpEXO2Dyh9Uns5Po7uebNyK6pjExMmGyfYvmcsouqE3hY7KYc
dlTdvKxqKEBBnlvUbLECtlm4mu/8eNjE/nROPJCveLSWce096yJgaQeVuHbwgBaIsL4O59PtnHcC
fNymoKTySPhfWlmdojR7ryL3CdbiIuZ/x8n9yxVc+SRpbGWTUa6adQ5qtVL0/BYpOrRxCFVyyNoG
2Af+kyCmH9uvH2w9OniJ/zj29bYPZtZCi9CZeSvlo9bH2qcbTrtCmauksva+g6MyICWesS1J5guc
yp5EEt2kBnC+zNRJG8NdVjR3rHaXmRY9WsTFEu7stZ8fcy177tus5D1El5o7DFRXtjuBn2Zrs2JI
WuyiutNSWThidiOpsNIMrFUlyW97QqHPFZnTLtvQJHdIsH4sS1keYmWgUITa16D7N/CvC7ABeJDa
jZKk+wbnCDhzO6n4PHq/2ThWy6e+IeQJfbOUfLKncgUih77viEoX42QTX07gtncS21/qwbdDNaLV
nqV7Fmb4WYLdYMiLlUTHKW9e3Xi42FX63bFyWAxG3a9CZy7K6te25MCzDdTufM3o95FOxHQ72o4d
VYFA8Q5FgodwqD6KSX+FyU2JQUOP84jMNATWsyP0cxb0x7gt9rpHOXOWohDod+489arkSdBdj2Nl
zQS89rrknSWjsZP4MtG8+MBSbN9mm4xlSWB6C+ImJw/NnisRPzzAwqtSyCPNw2ypuMc5tvFaYwLq
UR8WLRGsjIfBHD5ix/nEhURBnf5DvdO9odHBkMyXMKqsO3Q0efCK8S4JghX3CPRvHZUNAxyV70/I
Jjjc7fEw6uqGhkdUS/gXCzy2VVrGgo9s+aZ79cbRskU6VROjXPcY0s+WqGGPXXVlMibJtn1r+KQZ
HqtKP9pFIuGgQHyy9H6lU3gsQ+uY2L6/thy6JGabvvTZaxhdSQiZrnUWxgDibLst9z1iMliv+MU0
f5GvBLLB6eK2DOI2d0W3nup9g8LijNZRVQGiHo07IGSGDqwgdB997DC4Nfl4iowGQoG/p30D6zN2
3Zpje2VkU73E0TYs2oGkKIYJdMjMClaZbtw8Gjov0iypOfF5yBNAsptkgET7mxMHj2fc0agF4EAD
xdDF2On+yomTCkuD9Lt9PzPiyhxRWAJN5olf8YBu9cI70/KxF56dH9h+htvfzLgsiT6n2Zc1w+J0
OccPxuSg5fY+K9JX+N1HkKYmRVvtOnHLD0A7aJt43RoRP3gxzyioknc3zN5nntwYjc4ymMTSk9pH
1lozRaa6CT+B5NHA3KnTi8bxowW/hoL9R8LeXwyfULvY2NPTZDp3HZzChUt2jyzIw+wLsRtDLvI+
s99cVeIAdwDO9TLeCnNk2secOBQjSESg7KZ4GYJmH1kIUCVGd/pOjJcsH4ulsou146bddvAKOgqA
bcUan3wuDGtpGBvYb9YSAOtrjEsxJNhIFqo9/0GqQyr9djqg6mJ46nQ94o1q3BoXpFqW4AeLdRaX
TmxxICmYtiphaRaz8FjnhuUu/UqujWBgDaZ3b73lvP/m2KXOzST5urR0OTAB+FdO0PB+5tiNyHj/
G4ad2ROyp8wwa2gh6Al6LhLduZJAL1Z9Ff2kAzIbx91MsMN/jEiZH73puyUDohn5k4vMmZVjAFKk
PzZpP08dzbIpGpICk7GNlMW9A+Jt6HLaxeyzQxXaC0eyQ0jyYV9WxqMY6ZejRiFm7KkHZ0M1w7LJ
3rVWe2h5M+V6T7Q9/TP0rkmb5zYye9yD7gvxic1vAJ5ZljelVL7qyp/fHLxQBy1Nu4q4gyp14TAN
9y6cQbwq7sB1itktHdAiQiOA2WNDEOezZ8rgGtRVvioQ4HH6ZVhctKdAz9Itcn0GpYsrEGnLDl79
8KRc56XAeJSkKWzy+vAbnzfm8Sv0pOdI0PEQlEhS4PMoeY8xgs0Oi78y9HINyoNDXfH6zww9itl6
NE8tfLCTWkPGm81VhkO71x8UPdRsXlQjEfauu5cx2dPPljsyGehPUbH19Cj/asy7iX6FIS/ejPhb
S5q3ofnOrP7ThtuPmQ2a8Gyp5OlqhvZpitT5H9h7yuiuIUtRtGT4e6RJKRuhS3f8AJK3CuyaJImU
CFLNGU7V0hxAYkWS4ZL99w2/x7E0++vfc/oCOp5b9YU4dRelXc3zUC4tprNMG3Z/Q/f5vEPhslAz
mHXAxDvzaNU182u2zyZ2ZmNCOwlArNDYVu3bQIYOBaEHYKwIIhHBJqORRoee5TTJXfugVbSEOKUZ
LwEhUFOd7qSbPOuh+0qkKGKszFm+aKazF0AVUh3FNoHfMJAKkN6jECASpkY+DbJ9xhB9c0GrgDjb
TTlgFc1Aki/rt2bkCg8c8T4nipfp2jUJelhbaht2yHS8vDeZmE6dK05Z3XwUOXzxyofuiM3xW00c
d4X6JolPobz3LKL8vZtDJ4a1g5j/6M/ARKhJJ0oIr22jvUATJyvzJjtOcPmRFsFab+V7FVIOoffr
gb81iDU8hUl8yRrnQiIrpUeCAvGhIERslA8jLSHLxiESVJNp0X8Tlst95vgXEYEHnF+lU9cdA59S
vTZ9KMW8OREfQ4xPJbb116msmhUgc74v7soKqb6Ddq5E9BYotjsdSZXOJaARCD4TJntYUk85Ti+L
UtLY/uqmyVw1noA7xmcqqqzx4mpmvcHt8VXMC7pxDD6CAXrCwOW9n8wTattB453dye6EFvsgCKQE
NAgEkVOv5hZr4B+XvAQzSzU7OPJP3/CJ+ShWgkGPrwXgfmqxNUrC8d2KwrdYxPdWUAJYtDaS9fmi
x0zoT9HZ7py3KQkMso90tNIarwzuVdrwKlV+62I42Db3xBQho+/R1bBTRmokPGUc27hmAaSRZzS3
xOs3HfF5VmvHDvkXUsS1U8FmsLJ7Q+Vvvl19jPa0EaLbu131MEjWzwQuW4xEJlE7J6KYc8yzRZSQ
RRrLZUwuCZU+BqlqeFvN828xk3jozTtOJDKbKpJS9G9ea2ynxvuooBIqz8GJYN4C9pHgwMD26y39
wYDNarH1eveYz7hb2nkQw/e585Njd8ElsXBm/0tkTqemYmr0Om/fZfBj7BpIpF+okqSMjrWMdtPZ
UeP1RIqw2GSz16abXTeeVn0WbHsx9fNLFNHtMuZnL9BZnxscUJh3DJLqI2aeKOwvOGdpD8DmM/n0
nkKquTgYgLKBvxFDUDnLZLNDaL4m9FiGHEElEBai1HaOLO83BZ7geQ43sBqNXFJRm/4/qPb+qzSD
AvJ/jq9fP+rv9jP6l9oOf8BftB3nT64j8SE40vVQiSUVgH/Rduw/mY5wdc9woSOBrSWi/rf0utAl
uzXpQmIj2EOc/u/S61IYwmX4o+LbMt1/pzfQMPj//1NvoOGZFs2FDv3iNjTK+de/Ph6iPFD//Z/G
f9nwTnlYZrjilGNbL2fsmWB6D9J9pGERmNx+V+fmfVeFX2M6nH3ZHbQWH2wZ7RH1jwayjAzZUiUB
x0rxXncNAomdHpFPv+s6O2Chilau3m9THT66ZmvY/6qTjrvY12+C3zRUjnkHAOKR0dFcD2L4zttm
39Rg7rlvY07a4UehjaSh2Xg0LaSh7ltK832g9NQkaUf8iZIcPtW286WHB7vTHvWuOFJ0h4Et3Bll
vS5o4in16IHxZZtO7jnBJYkB6MO1xZuuSnaRbHVgPp+BwhE4a3SS1YSxGc7TpLbWrJgzkBP4bT2O
OZw/uy4DDtkM2X0cyc+0xzw0jkfE6ZVo4TJhE8opBHDs/lTmROOKlAhIabbjBoPyl1s1O269GqBM
fOLoxWvbZL6LLSwPxA+3nS9edRztv9MwjqIWnJQH6IuW3RwYQkgnsjlkQ17eUkTupht90ExWe+dg
NrHQQlDwWfQiUvjNuZHTHu38MmTu2czaFfnm3eDTdBAX+tEGSho62crt1GPV0Hfr9G+Wa1PVrLNL
m1AwRHnkq4BtZ07v8aQoXMHovlCZIOruboSF2yArmbAiFvd9Bf2gaHK4gNDY8AeZbnkmi/Oqujzn
KoaMH9vdrQ8LYJb20S7SA8/kR6ZV0VKMmEi5eS1qGlW2OMVjwhslKQHQAb5Gj6whSgKdMMcAhmIi
UXdlWh11TCUdfpxF6/afWtvfxYq0mUI198NHro60m09Aw7SA9TWVZtAe20vqhHfdUN+5vjkuQihq
O+F0gOhYEPWiPjVF5EDBI1XEQHSsC+2uLcYPdrYspXI28cTNbOaVXEGs5YqCDS6EwVDgB5/IkBAU
godD7xWFOMtpsElxFM1baJb3RcAGza5hSdk8aU2oVk1eXcCzk5vMLXtJqgGbItY6wglGY6y6BKhb
wUteoBSwrNqWZbxTrPJB8G84xb4EhM3ObXw6KgZYUGG9c+f5ydcxFro0U0/BWuDZW9slDFpM0fzQ
9J9idN6NFqKnKIx3gTgHRfdDD+PL5FsR04fPwqOn7gebukfds4W3yLpnJ3KN7PjeFP466Yn+2cNx
Ms1DIsAUwkT8jgYB53loZmgAaokYV8pofhIRJKvG+tJykoJ5pvprQbWMr97tGEdAyMd/8OgZUvXS
5Ge+UBRd09aBNR6XGiIoZtqB9u88IbYZPJuNaJcAtn/80L72cXfRq+mL6j/qsyM2OsrLz5VT/pht
TwUL9VP7eAQi2rb6L7ecsOFJgqisbRbUEbgQ62wSqjrxHeXIIwa4h3q0zhY48oAWZ5NwDL3hFeWk
8hYO7kc+X0OdttmNk4/9Kc0PQ1jceZN1SNqMDjRKAAcHmGDfJ8vaY3OJGXeF8gxczbwkIv72Z4cs
lEMeGzQfsNrOCyjEbRhoMT/vbGs2zZG6qfe+bIEGRus/ekBw0Nznw6Rvx5kBhmL1RxEIDTInnFzs
8ikNCJhFGg1ize8yEByzfEI1jrHRz0KeSK89ar6FROncl2aE4ttmB3L29kKU7kONUFba5g1UIBJK
O0c4ooOVwkaXDo6xijZcYiLqp4GQ+I91IZ4LnM0cS6zdcFjy39UgluPTqkMtSFyCPBmM5ODX4lj/
UQ0SSTIjnvVSmcAAKAZCRwB1wH0a9sXVd33xK2myn5ZBmgjQgUQFwSqag4qmIqdrocSUlr1rnPRI
NAQH67jv2m6dIaQeMGpvZtNvbkSboXavDjZWL+FfEE3y3jL4UDdcp+gzxI1W4WUU8kb0bWbPO0sP
0m1qU2fXcj5WrHUbPOvSYjA3/Xbjd+kmHUErdz17Z7Tmm9ESSFT1yjJwckTBtxaEZyyW9ZZV76Fn
i7JSVknneJnHR7cdzmkqeI3WMaLnFD4YrntxJEBz/KcAUfkxTFDgJs0OKQmk6z6hHVP4BUNZuKaf
+1tnh6jHctvQq7rwITx1YfToJ+zWOWojpna8f/GCYPqdITNt00quLK1VNoeqr+8CD/sjPL07w0+u
MfOhTR+b8OuKRxZypJayaEmtJ0sEUD3ANXIHAdzM5bmkLcJh4ydysJ5E9Z5tvBFKh5zQhxr+R7p2
9fZXYXuHxKH/u4vWpuFeNCO59TnWt8n0uQfl7wbJY2u0+cO961DJp7hLuLcnRMK7rt/41Mdy5rCE
Lfz1ONbnBoSyoXP4E0fUGSbMHZu4x9bP7lXt7OoyWUfzhZVqDDIf+7pJ1RYj3rPNgAEUkEe7OSUh
Fs0q3mU9Xnn86dW6IBaN2y0gqajlrK8iTHumdoSucqr64KHuKIGKXbpv+hDmiKd96qa2K+sI5obD
l6KyqLnlum1vJBfQpeuZ3mVEF1wJ6oVaLT/GKXYxw9w1PYZuz6tZA+vy6kBc8GAQlkWgjnaPjyOs
eN7SZvxf5J1HkuRKup33wjnaIBwOYMBJBEJlqNRqAktRCa019vRWwY3x8+r7bneT7DZrGgc0e8Mr
siozEnD/xTnf0V+zQTGcZepsFrYqs0fg79wVe94THomgee563Lyu/VPHy+sym2BJvVPm0UYMXYzr
QqK+HqwOr2v6odtQ9Uf+X29orhCF4pWbmg+lEMCFTcMglmukA2N/VGcZdvz6Zplj35jbjdvgJ3Q1
5wKNDYChB3W11xj+Srbukg/YGqdDVCOCj9PG79qGvRGnQ4DHzNS5IMz+bJc12MhmpJ7QCRLIN6LF
c9gk9XOqiNMyPGh8xIaH3NAr+IgI3WrQgSGysHxzau8LJr3ool7yEpVVFX2NiwMCmr41cZCeM3eL
CauzzfSTUKlNVaGCoXXDqSDE1WibnwLDt8TPmHYpD1J6dJrglyzogJTlppidg2T2oeZ6YoS+qufB
xkGHimsQlU1V4YRl2cgHcaN7WF84hRMPhccY5Lcs98CYcaxpcbG3E/FpzmzsYPODRruzl/Hotu2u
dtv7QWeYzbLnNE740iUWWMZo1osAEt52yxPF6z3KuoYYIQ5jOfDJ1qQ89a7o9qEWnUid+ultxDJD
PbxkrKH0IiKDjlw0LcHmvXzpcr6d2fcdSnidV7OhW/O8cpfi+ezwfhpOcU64wXyJKzRsmfXiEq1c
DcuHuW1wj2Zsf1YYA0hRZsBcGw4YPM1nLgrViYKmxYOKXbVC7o0tdcSfyt4PJyIOTbaOe6hAMFz0
tw5Ha+RhIMXhCo1hPS5YXh17btmCuqu6i9GtGWAsK5AeEqdsg2NWR7kwIAJcGGC0ZXzScfX3Mz9q
g782E+Uxg+UMpwL1urLgtnhx42y8jB2zXDy6kXDfWzy7iTOcQzy8TsVtpeHqTVN7pw32vY7blwzX
G1PZfwFePUzGQtovzmBDWYRFhNgUz7BhYx6eRb1xgBR5UNgH3MUDgo5a2Y0rfMfaoNvoaQAbkOhJ
bclGURt/xXZ2x/yTpsX6gKayAg50C+3y3Lve96JMzkaUZTgY+qcId0lpsLFFR/+qpYPf2KhglVXa
zcDcJ8ntUNkn0YQsAYiOFe0xxodjYLJObPFdVkB9MV+zTmMEQOZysvDzI4THr0cVGIRrV5WFGLjT
yiWip7sflbE7drb5PJ9mDN8hZ9IqHaJ5zU449AUiKuO3QRxk0d4JilOhvOPIahl3zUQkTHcR5nLg
ghdTuc0tbOd1TjnmKCd6GjmfAmv6EGQ7gwluGwzdaqJzcYzhlVi+Q6pc7SP2dh3ahlo3miMp0QYG
+A4jvIUhvsMYH7v224BRnqtnD0VlEyxELtRY6RXjna3vKk0N1I822UzVZ2Lpr02SZGiNQd9gypcs
LKw+OyeY9eekOQaY9xl93cwjUEdM/UNtf4Msf5m7ZCNKlmCLfEgVBSC1ywcPOakWUqURBvLtTOXB
asBeODHSri43N65Edzi4F8xFxAoZHz0Ya6cHaWPp81YzoVmZ7DU6r/+JZPU+6M3L1JKqW5QPDPeA
aMrXkTd+IW8GZ0qzm7vpnVXtQx/V8NBZnQv9NeHx1WCd1plcW1F4cfEsVZF3Lmfepmp6d0uXKwWX
ctlhI3cRDBvhHarR3HCRXsViy1rG5deBGIt8jrHgqRm1+WaBBuK7E4PFJXpMq+JB1s5ZQCCrWRiW
uvwQGFQmB9mVVjOs6mrE8YJxrJcjuAh4xi3JINgtj+YA620gLlzSayGJKAjVbkccZlWPlnPidYvW
pdPshwJvTe93ZnAJhH6Cq+vbBgkAyM9KkWxyAgYdnSmBFuxNfAuaCM8jZZhlabdhMj2MU3FseRhg
0ef3YEZuIw/nK8vSj9qE4E3C6CGutY8hND89u3kb+oCwTzpVabxY6u8IWSMHmrW2h/m5K8I7o4aA
HBmEjJKkg5vwZ1myQ2OUvrUAh5kh7ERZcCEfmykcN0rm7KJg2gxER9Jersq02jYRYLklItRvmkxn
3RqKSdka085Bv2+3Aj06VTRJHUzScBvrdyyHjmRIn+O+54FJboSH1MstqWutoSKIvIGiBXA4GKyD
rGt0VFad+z0H9Eqo1I00Lc5tizdn7MmlqSbzUnkgNkSLQrVrq+swQyBOKn1v5S0rgsn9igV22yHV
TfrqcD3XGUGNnEw2H9/a8/jZBzhmFHvzJtCmY6risfIK5cgwPELPedKKZId1+2y1Htwrluu9Cm+o
dpFFx+ia9aMQFCoRu4BlHKo9mDpOjhAjPwB+IEBqqxp6j8gakbdGy4fbB7scy/ASFL/qMNxZVfGG
PiAjOgZzgDRuGoQiItROJrt3a2rrzWjjHgrxnmdM5UvD/SmK59DUT45YXo2sVeC7UzYyvs9g+ICE
eB7q8DYHerKWsQE2SBveTK17ZBvBs2XRnbkpgaGBGW1Lk4LR5XglE6jFlF6M3ZnVjbPtyvFl1JEd
d1XVU5WaSNoim/Sd4SA68k2thpa4HMnII6pgmxv5DaZOirUIF+ziGnAKjQ/DDcKt9EIDbld6T2Tj
HssQWr7Qzg8BmYGoZQ+Q8P1qbnGQDiJe/5dRwJnwNv/5mPRcNh9Dm8Jo/LW0/0IHp/6UP2al7l9c
0MGMtinrPf332POPWanzF4Nlv4Xo7jfN02VK+bdZqWU66PEQ/9q65emI5/42K7U8kzEp0jrGrI7n
/HuzUoc/it3uTCjz4fu//zeH78iGDStBfJoeDaBQJNC/m5ViNEuXKTQBv8UOlVQynYMyBB5AC4xA
hEi2dYKAO6cHZImMv7ccvTuzcd4Gb34fPW/TtdHedMM7s1bq4HS5+R2zHC1tzcLCuf8dtZwRTLIt
jRL3vMpbtkI0pdkQsVlPCclove4eLM25TsRd32PC7yX9wTLdtcuk0cWKe7RFb3ONOEBfXN/xuuac
t/F9rk+3elln+3ma0GOF47eq6QxWxqXr9ttGDP1OokxZLcoRhSmFCHTL8AFoECqDrX0Vujg6tfJX
oWlgm2LvZ2KJuy4s71ETkB/MUjzOkXiIdYEAeSpxCibMc9DPwIDoKa0KiVTb+KyGjix0y/AOfA6t
37fZzNSHbCKigl80Ey4ZNnRfV2QKMkwRcmFhcT0i9qaBjOhGOntCd4+J299JAwcdGe/r2bSY8MwK
nmMYv+oBtnYEF143+rtCIjZwYrTHIvwwm/l+xPvPPjPZMWt5ccS0Ey2DMAdF+t9nSBctFjujLW/c
KLufkC1AlhIbG1mtFlY6AOP22+7HZ0DhYBXy+rmEpEkElC6QL6C2dntoAHA82POr1JrENne/c6bt
emI4G/0RMg1xT+KwDS7D3C7rARo56KT0F+5onGnmteyrC3Oxt9yQ772bvi/cqBrd+w6L6F8DpsOu
l2iR/jNcGtY/dieSpeMClmdJ1ULSS+H3SXftlv4Jl81KxUsnCZ1CXbRvsFNeq7w+hoYHvCvTvjwr
RUFUi2ddiAd7SZm7tO7t7/zpSC7PzG4lF6Xh/58jqNkHSyUb/9V19ROmjZfZKe+9Jnj0lrreB8Qq
rE2TsgSdP9gQsbdH8WRa1Ytb2KWfzjPMUAR2tnT+SKlmYEslWa0bF2KnNswngd2BRAptU6nU6hGz
j4hGiEcZYQgGFuo5Ov2OsQ767DLqDvSUfmcQU1R4yeUfUq3Dkg25KWgN9EF/NOHw8eJChSIn9v8u
5tqLBJtwvrGwO5kgYBhs/WPidT+nBxNlXgmtlZy2DcDdLUbImzSJ/L62L7rxNcDN/1sedtVtyync
/JmJLYlbPYR1YK8jfbr+jsRuJMxNoqnnK14T5wbJzB7LRgttxn3Knf6mMrUPr6/sQ8TQ4K+h2aGn
FHJxdxvF1i4U3cXWm0sCCw1NA86AWe7+GqYddrjdgx+iaPGmsDbsxvFcjO1tFEFlmS2GLVPnkRcT
XScXqu9kjiCqiHDsw37LVJtydgTgSXIrQEhzjRlp25QTJnp9UwWWC83p79K3E8FTOACzCG2WLe0i
b2PsZpjaCVYzmQzgs9JIuKktVsbdMVuob2B2rjOV0R2QRkzZT9udTuAsWYT4ZZY/J3187XFkkhCa
fiwqvbvrcm2TmwT1BI1+54rsppnJ24qN4W4aOG1g5TH9MOU2sRGCGn9me89pvO1r+HddSZtXuHc2
gbtMrngJzJYNYWsdCzenETaQHdJQYWjK88cCBSHMD1b5UT/Wm0SlX6de3/lQIg7CBcXi9Lwaofkw
9DafsOFsyqXhBLJ+R4Q9ozDW/ZTQnCgoQUYPoLJkvuuzZb9gdckMHFOeuBH9AEsNulBFg6oH4p7m
cW0mbP1boIKl7I+u3aV/DRdf4qrk24bAP7XOhVEG4NxsmiF/IEqJlvI7zbE6uK307iy9af2ZUAPf
bhjR6+7kzzOWzcWbrjpWikhk05HfB6rmtHua+HPJ3NkTGLBL0ZKNSBPKof7qdI0xWBlAgc8P6aQD
S2bs5Nj9H9Hl9exOJ0nRtk7sEiDQfEYyubWbmQ4fSUZDElGuldNaFsQFBwEON815N0X7mI3LVrYf
LmoMxkXPUYwALBpvkrTeomI9uhMLmdRlWtSAOCl9GRTnKnfPsZMRREfOFVLQ3kYeF8i3sc1PqVWA
yhsujNKPYRXswLKsxzxRB9M1A+HrRdi1+Fydqvc9gTCCg3MfVwtsVTPjSkQN9ztrnZsYZZVrVijU
3f8MXO96y92X8bT4RVU/xbHYuWC3NKcnz4YomLbhJU8n0u3USY395zblU+9q+4vhyN7uWpTyVXWz
6NSxypcUdDi8In4YptPzxs0WxSNDcznm1UcvKybWdUJdUBcDLJT6Qa/Yg/Hvb3WdK3YmE6KWCMJZ
zZG1dfYmGMbefLTK8CpIQgIzx3CpZ3bh4gOqqYA3oey/WzXdN2u4MCF2o1nW+wrLl5M5OLzapl7h
fok3iTs8hSWDcoyzv5ZGo4EmkjEL2m2mmRru6savDeyFwFGYSbbWgUoaZl/3TR7NcWB7JurhmGjk
Tcn0l9F+a1n0ksflTdEUr0lvXEeAR8dMxf91Nnnzc4YjSVTTSswhzoA2f2D7DIqpwAO+pJJAsYXB
YjByEDuJXZFN6LG/jMxvAULvJQa4BKm32dWe9z6U80ZbG7tgW+v1buZmXZkTCzjdFGixnW7NKTGw
rMtv05Zwnsnt0/MohlOtI1FnTn+ybKQ2UYCYirdv31d4Rt1SYwg6EWzJCCRrxIuG6FFG9pPl4evq
lbDdrgIE14QLMfWsLb9u7ZMVdV9u7nyWcf5kuunB0ewPgkFunGD5msBe66qgsa0blfdIMwMROWc8
tBvC7oz/TPgcsOWprBvAg/qDLdDhYWmYkTMyyu5S55FfJtaBGKBKqsUb4NsfcVgieZw6Z22NxEMT
7EYIDglyZE57F27HA4hw/YZfyaMTm48SuNqqq8gcGp1hImWvKC+tzltY8JiRNx3jdLCqDzLEfnQ5
KBSg/oK2lVjJaMR3ngDaXSaCm4CdbLsAAdCQZLzCE7uDXHc8Qtq8zEdBCFGasCHb+Ykldkit4QIg
1uFZl9aww8nHL12lMQWBKKHQeBtD01kztFic7PAXVGrfcqdjOzvfKbbUSOgPacT4a6rFpU6HbYoq
bsKBMNsKv2+gz2YSXXVY9+bBhgKtrW2HnCyoD70xfZRRBNg6bghOBNSfqoRjdzzYfboVVb+3NEZK
ner6bTBaeYQsX/dnIZ4m+yNMm9vQBcW0MKM3ps0MDIxnfQ8a7hpzarZa/bI44X3ros9KqmPqNBB9
onfXSowVbU69wmBBWEp+j4j51+iAzjSYYOVtd+4k3TZCKsqD+ak1eVfTLnNXwEZfuqK9AvFEhlc3
z1IK38y1S691p6JIiQRd6mOKv3YRiIW8HhwHeTpE9TI9GXUmkhKDahG5d8SjETTbgU2Z8S3Shjw1
jiRhGYpwVxxTRkyATYY9S7R55TTJa2hi/Q9mXIeL1O6txj5lRbIH2fBrCpL42DVRjZKarcVS1PzC
o/p+UfspzNlW4KFwsJ/ijijPrHjHDXkVwbzpKIRra340uVPJskGhGzOmAqGz6mCWdJX2UuvORkuz
h8AMt0bgYqIok6eBNF+Ah1AJzJEprjtt6xo0pDEcjKLfE1JP7DA5jlpW3cV5va0QibOTI27Txjts
6xFaqlheRV5XB8Yq6zB0dloHYINoIINbYkbz7zHf1bLWH/qJLNVKv5tsLmdjki80cJI3q7rjDn0d
ve7LifpiheuRSwLRdMhvyDMphaYId32z92oDbCuy55azAujDXWMSNm4iOh8GKg4iq8DUQELrMOlQ
M2gcb4TNfo1B92ktyW2jgdNkC6Ih3cLiD+EcXhuCZrCf9j2pR3vyP1fuGJLFmx9ziH4Q1M/zDOIE
GUCf1DcVyela575OwLBXrsv9KaxjgAnVMsRWL4ZzSQfFen46abChPTNkjdp39qqdGVzKNMIkUM7z
ltCuFmE1zKMlPmeBwipiGoB+shwpJBGAz8TUVM54shQvkGJw3b86ZccFiiNafMKF+rVo81FG9RM5
DWTAO9g7cAvZhnaja4a/MLtjU4vbdO5uKA1DBLT2VnaL5EVle5Uuza3KpPPswfGZUn7VueHXkCHm
Tr4ls/EM4AFpzGJtadfZXi5yJePgrmsF0oHiLRUmPbKs0UK6J0s3P5YQHg4CoVaLVOcJoQ0ZN1J9
VpLhjp9/k/cvS0grbMbnWtrMm0ayMsRKBBbCiAlKQPtNi3N0s3E7sSlbCUGmUUdBVSPTi/poS28e
rsNgvpo4ttyyWqdD9dUOziMuDnTtjbzr25SvIFfdDZwLvfKPGAZEtL11p5G7aLbVzo2d3dLXWxSI
NxzrPmkWdNxR+D3Y8y87Gb+E4jVG+q+pR4glx/g+gxvpVwKDRdADu0MNCDJVW/Dpyb3TGTdzB/tJ
AJXo4vLcl6SDZLywaS/AKlRMhuW5NkIAbgXDdUQarYlGLFmcF9urKBBBIIwNbiPH82d92VWhfupi
6duOC8QAP5sbWuK79qwbOh+eicm6c3rFphBkCC9IrYa1kDnLuuVzxOgQhoG/zM0zM/TbpQZtCQUS
+0drJlRBEaYPt39oqvZJWxaddwvQlYFGbYgIqCisS9AtCpuUfLPyuzBqYLdjtaeIQ/dUOXiDBU4Y
IwvrS+uMlNLWa85IBZ7QJeuWi1ZifAmnO3xm95aTPtisNM14ebdEBr18YUzvdVDnWJWRkUCU2ssy
8bzAfw/H6Fg6VFThZJ5M2eyBllBcC9xVZncbeNWXYbEESghwG8ryJSybPRvbY+ZhnwjqfNX03WvG
omJtyvCdNQYbQ1EK0i+rz9bNN4rn3hTJm1wMvI9i+jaSroNiFIIb7LZeNX/0Br7/Gsl4Mw0n6Yy4
87ODnXdbIsrGNVPQ6drMMDZtxKyZWdyFBj2RXT8X5Yx2XfeWIwNcvNt5+Lj0+KksxhYhYJmVnsr3
0uA8bXq923SRl8DxjdwLiR1y7eoOmI0A5GsV0rqkRXSrsThc9VCDdlZPXIEb8bY4gWBX3lvbEfbT
2oO5jV8HbVk79hC9TQBnEksORu4rt5i78QKdgLoejdXYjd26j6Yfr2i/plFTETQTl5coQh6DSEK9
gfzgTDy3Oi6CWCQXyvLcb9PkgonSXdMe1hudbyHj2OjC7qdHNAeE2ep9gtaIJAOCvM5MPhQORlIt
U+DPM6/fMNDDmzgXw+5TI+3gJp6CTzAqFhiP4s6r4D4a/RcIykMruJsTt5nQbtnW03+dwTCD0X8+
GH7P/sd/FP9yIsyX/zkRZqqrnNFw5Qxc0Oaf6lkmwjo1nhoXm5KS8G8TYUHAk+VhikbM6nm/7c9/
ToTVhFkYTG9ZmNj8P/LfmQg7klH1/zIQlmhwbWFbQrp4/5Rz+u8Gwi0w7KazYFVNUWGt2fXucwSe
hm1SO5UQyAZiq7ZTi0U5Q55/HizQjKajbxpkEStTcoCO6ZK/LYHxsCyA76RN1rHLwEZgNyMYrd4a
U96ScbwcCuRN10zwBrREkqzrytb3GHOV+oPGsBEck6LLbodRYpgIoTfoRrAWBea5VsUcRBIf/8KK
rPwOQM9Aqoe/EmXhtyvwleB/DjEL8W4my0yP3AIaaEz5ENd0kcZgp+em6S/a4ljrQLRqg1Ku+wB+
FbE/y4EZ9S9yIj5Gt/JTK69vpqH1tcZ+hMq0QQsA0bw8Q+h7qKqxPbgdfiG3ts5yjO5Z3147DOyv
7H9PE7DPvNa1y6SWU0OB1wnTofBZShU+mPCzSWNF2EyINQL3EeRaHEENZUWMPLjPo9ey70iroao8
ZIZT7Tl2L9VMn2WZk19iCFnnQZKviFU+6xYmiJIMgFn2Lp07KysjDp60KHuTstsNszlj0Vig3jjj
V0tw4g5ALxLVCQ9rDMeaNa2fVLgcCZCu14MdPycpyatl79wXzfg41hwMzE0uUlcR3RAF+czAJ3s2
hyoxYOAY2pMV8sw0Wlij0rH2U0Zm7ODFr0HChdS03U/WmfwFqcXUPkrc8MatMc8CF1EWE6QxAscy
YTk00/XQQbZFNVqHYjdZzp4r2g8F4uK08XZNymC6UydVgUKpUAoqyTlGJK2FxjL4XGQmblzOOmTn
m14dfi2KRwZL6Uk9WeStkPeijko98H4MdXoO6hy18/on52BNZ0ZH6qR11JnbcfgirMj9eM4uvTqX
R3VCxxzVXgzBxk6IPUmIsVrN6kRnzvc1cMQj98NHq059G9vH1lY3gcuVUKm7IWl0kJrcFuRM9Thb
RtIKzKFa96WJAHEBdaTuGaFunICt0i50uIXSSrvW6l7CSZGtPXVX2RmVowa49jJFggqYRJcNABPq
2sV6j9R9t0T6mj4l5GEKyR5h/dKr27FU9yQl7fNY44PmAvVyQTHMjZoF4XSFaziupbpuWepSSDXo
5XkggX7Gh0bvN4CejxgAfF2GgKzTDPfXGL/0UXSe2zhbjz19/mSSOTV024CMSRlPT4DNNuzPfW8m
3qzOLlYjzkYaM3GdGVRoaAFafJXZPg21TWsRqV40j1nt0dtYCJrDt8IEiAmaCLZqy5Cut+KLHsFg
6lB6AWi1iJ8Iy9tpnn3TmzLkQhjzS+S7eRGB43URwBUYa0dNieA9e7vE6Uark3Mgm82I1N6cIYGZ
uffcw+8rtPA1g2aaZ+bG1Pr3xZ4OTaafNYnFVIcKJlBN+gR7M8Ygu8PrCF5s2+CNOLUDtuF11jv7
zGS1XA6g4xYYYYkrtonXf6IJhqs2McSZ3OeSGmvt2cyWmWySlBuGt7Cf2Ke1ENNRC7nS27VI3iL4
4nHSMOXWjojc/ByHnSkDck0GSkXBdGJa2CppDpWrBY7TNwbQQ2iLk7a//p7pETv+7g4Ef8UZELzc
XhtZ7e501dsULP+8ptHWxWC/aigyrXBQqaIM1qkD/KUBrBxGxqPQhkNCFoFgMuGPs34tI4B/SJDy
xNrlrn6AKRME0wOjoNtBgroZGZ4Tm3VmTHQacQNRoJ6CkIPGrB+MFgGHPQCmjuObOkdDDLFSEWB9
3dAZMdQBmAZ5bZwpWqusdjmjIUUwEIzhF5cX4rNkOHYlQ/gyw9c+MbIDD0cI2JOKwa7H+LWMQCGB
FHosPVOxx0Bj9+9RNf7gLLsJRnXL5A6YCpPJL0srxyBmT98MuXnbzOZRW7AwDe2hyglVs3l9kk7R
t7KzNKwrbQOWs3r8tlziN/Rgy5Ca1sgg5pul46djoxKBkvBQZYArvIR/is0FYa4bbO2Ehp1EeoOk
BCdI9sv8SbI7d1dv8NuOYDSVhaF8J+ghp5b01gTsnLtdqNOFbt2ipTgsubFnUbYKZ2L9rGUTD8aF
L13XZAZ1iGSbaLrWVguUK14zoHqjvK9G0ntMG54Rcbs8KAC+d2nBmnIU39XSkORTrOMyfoqMZRPp
RHz0EoYiIOgkvE6etSXTfNdN7S2rwG0BOyyjR1g50HItyzxJaOqR3v+mxhncyeTu4XVNBDgHa60T
xIfm7YKx3x/d+Fx5zR0UAwR9DcBcK2HLY28Hy71NY4JeZ+wWpt3z9yGDSszmkLCYXGXReOQpzbYV
u0JllnDq6qXu2Qji2ous8B2p11Pds3EuQ2s/I82W+nI1g5AldcVeQytPWAB2QTzquy7pfDdu73o7
20SLSYuOABgZZfesl2HD9gljoD20vE/dLkCenY/2Y4ASb9MZ8e3cuPfpDMd3cO9rAcg40RGEEX6A
Hi0KIZQu2SZDEBdW9JoClU4CfVOw4sJjzpoEMJTU01WoS9ZmkDDD+gXyxttStBujEfyc9fzWhynJ
ZaSFmz1wJBD/KytmbjGotdCscJJwEwmBHjdN66FmC69SIqwb67HaVHZ6QURPD8GJs4SAept16jY/
IsHW4hAzbxa1bzNHsW2CLvso9LVUboZiuu2SHJKlUJFuaIEM8hJl1U27BruSLIAZhMOXLVlyYtXe
OxqU484OHsN5hAO8NM+kC7Ol9cpHq403XaEdLWTpnpXtsijatYI2G/31OQrSF0zib8ZCovcY/kBa
OyBLY3y/fIxGcFhC7y7VtFsCoN8IiLx0JXsSYacoXnBvmLPt+UEs92FMp83Y8L3FpAnOFEvOyGLf
iiuKlOSBHucB0Oud1bZvFeuWlV0jvYLoh1VfKwi9g3k4sfAyXXJ7KFNzjLc9aw7yhaqxb+9qMC2H
mqHsTLm9AQFmYd+eXofZ/Wg9Y8eA69jq/X4O85cwJeLR9vZ5B9s1KOEpOBVG72o4e3BnxjhM/F5h
SoI8+bKYLqN07uWNDIhSz2oiQorqdXaCX8LWGPIJFJiLO2MIMSF5tL3xnjbQ5YIs5yRm5ERawCbx
YDjizo1L/ktuMBaITPrtcYbwryqMZdLZRkzLaewXoroZuUsE4z6OmxSVfvrEIPBJojYFvrCe3QrK
pLVvdXSWuooaKfJ3tF08IxWoDgDaODCQZvTuWkcyLxRcv4fI5pcoRMepRfHedH409seEn2eB67P1
EqtYm5ON8HQevC2GO/DU5NwHmjcfUHDvtcm9j0ImgnaaQu5bljv8Ahg8GmBvja4hkIeR0GiyeoEs
6ayMYvxZgvgoO0pK+OYoSBNsRmlF2gCgdCrtZOu4yS1rSRv9M1Vo2nOwgPxFeKWT8Mp6zq2gVmp5
efZGDdR2on/MOiVKla+DOPWDEcRA7Dy7VH3kquHwf7U16uw5BTCwnF0HZ4VW3ndRn+5MviU/o9v+
fx2a/P8xLAxz5z/viK9ZmZdQjP8FLIyv/6Mldv6iHKM6ycZYRl3XpPH9QyQl/wLxS1ouLS56KCH/
wVCK70Tg8sSGYaFf4ov+JpIypeu4eFS5FC1Tt/6dlhgP0//WE/+DodTQ+av+vifuM2EOnluRPGNx
b+RgXOrO5h1L2nDfqIsgXYL7hJsBNfx9y00BR4VNi+WgJKJPdhEicacY6nKB0tMoUMCzqy4eIw+K
fS6BC3AnRRErWXVJ5aLcGdxagGzRpnTJG2rfK4cVTGuxBwAF5Fp6T2wl3ituQFmyezKbFw4iItGL
nW6QoGll1tpLOOKF3oI5aQ6LulIt7lZsB3iDuG1ZSd863L4RrsW4GmGP8frU3M8T93Q8mkoAfjG4
v8NErDV1oZepTeyN3BnwYTOmnA43PxHSJ63Q9rkqCRJv2EhqBG7tW0Quu5HaoaGGMGoADNQURuIe
QmoM8pmeTGqOmtrDKZxvGK5rQU0yU5tEFIU5tUo2FRtRbNiivblUMlBlti2VDYaMm4ZKhwiadV1b
l5QKKLSDLbEfK20291BJDhaVkhbDO6VyCun7+HYOiSqpKlVcuYS64wph1BAh0pjnz0KP9xXugYC6
jJHmJjW8LeMZseEGVe44ijhdxrgvKeRCt/kcw2CigKPksxyNTmD+CKPlGy9lwg9kX1OqRPy7N5qK
tzJQFPfUkSjGVzV1ZU99KVNjw3zfWDPnhZLaNsBnc1kFm4TK1IuXn14f30cq1kpVrqqChcqzaqhp
Z2rbiRo3VsWuoOqtKH4FszqbapjAcWjvWULEFkGE9YANF8MHVCkc/PKaGkTgLtTWyn+IYWIv5xDC
1IxkW5XhFXkMZPQ9eNTn/FTkx0TbZWlOyKnOJdr/RJAvVFLZB4n+IKxz3i2HjLp/7JJDQR+AuelK
kCQPnImOnk4Bp9OjNs1cGxXO0EC1E0s8Et9LNqPnvFL+saZWrYdbRJyuNCM5vrWZ4hPIXMZ4o3vX
HMQIWjleuzT/hf15j+CZU1s1OaNqd0pCvTvVAJlWjIWKnqiwIj+mR5JRdxvTM+kDMCB6qJheqo9H
mqqMLDa6LEe1W0CZVSAwLZhLL8YCwtdVcxbTpVmGtWXsRGHFxZ2qRi6loysHFqN0eK0bvsM0LfxF
NX8zXWAJ2pN9FZrshTFyTac4MN8y6ByDwtrkdJJJm1BGTCeLDjOfcUNN9Jy9226aJTrr9KKBmcrt
RHfapTgQavpVU4IoilQL29LLWqqpneluM7rckR5qVwEla4cE+Q6tsDfRM/aqO07wFmBhTt4iGueo
1e5sGmmXMYqbIOykwW6ZBs11uDEyfQcT7Yof61zhvnNpzGnsfYtG3aZh92jctZ6rVnXyI0PjSfX2
HU0+EdYvrer6dTaxW1MXPqE2qjLawKeNDxZB7TiDGRqQEQOnLT84TPBbJvlzII9kvioY8vxRAj+L
mPlPw9iterYAjloHaEb2RoCdWppu6jH/nNTigHFZg+EteJvG2ltrYfPqOgqJUWDJZO8Qqf0De4jS
oBRF8XrS2FBkbCoE3np7Ilkvz7u9pqLWpU5ZGSfHjC3HQIIu+c6s9cNNTJtkcGa0S3CLrJxSZjHe
JfuSxYofSFG6j+KFAZNzw5N/IT3uUrBnya3Xjq6Wt44FjC1YxWBeeAPg2p1KtjQMsciKnLSz2WKp
VIschpcX3IaPUq14RgGwFmjFCnvLk2QLVKt1kKsWQ+wayD5SyyKniW6tsnrWNM8viV1iF/Jps11a
6LhKBevP7LWrtk8j2bdqHVUPNjsfFlSjWlUZeEz+J3nnkRy7smXZESENyiG6oSUZ1KIDI3l5oTUc
gGMOOascWC5/9q0qzTKzUe1qffvi3c8bRDj8nL332hLtKrQtasGWfYSm5frZiddxhlDQcgn230wK
KFBHkMsb46EV2jeTYspxdBYaiRDlTNqcJwDbrgJNrfVZ6waobHTTkFlCdpu0AGcn2bnVklypxTkf
lU5puS5u5l8KG/eDHH7w0/8abfhDIVYJNoGyORQ/0Ey7EAXQQQmMwVxWg/UQt/ppRisM0QylFg+l
z9oENbHXsmJei+cCnTFHirfDcZOgP7ZaiCxamkj/USYJ7WqpEro4NN143NFxcm5RM026JAXqZgZq
kdDiwVtcygnSa0VCt5JvsnW3Ntqokbj4Wr2ttoH0FBKvA+qkTNTULDW/EtRVS8us+eCs2qT5gFb+
42sdFj22GBxrlXnurtRSbY5mO6PdtlBQ5CyAUneE1lwk3mAebp7WfKkqYSDUa8eRRZaFMOxg+zD/
UYqRjIc6OQ9aQ4YftZvj5kBvyosDtTaus1/pfidIz6HdHl2tRrvI0tasLrbWqdU/ijXStYKMATeC
TvoQWdue2nOrdW5TdYrKNrTvTqvgidbDE+37jZDIJ6TySmvmC+J5N0KI12J6Zp9DxHUmXSyvhnhv
kd2p1j35yPDwrlk0NPje7G2FTB/AW54ZNxvP2KtOPOIt5ttWbZwZzgQP6CcI7ntcQpsFRpPbdt8C
Q0CEMYB68GONUSAsxzXPKy+OJds52kpgssNfMBfwwOJSA28R61Ux9oOCrLSj/QjSxtaYftPaQKxD
OxbquvsJsTAUWBmQQGkOTuYBs5X5MGnPA+U4G0Fh34IZYoZnZmGOiCXUR8wSgsp3VsLNURj+PZcq
/BQJsVBP4KJjJqaNpN0tJfclI8I7iB0jCfqDwJ6RZgDRsGuUJfK89m9M2snRY+ngyWNLi8nDj7On
dPZQ/YI3iQmkU4O7yrGFGLriRJsv1TQ9o5WupmDWh9M9oPtPtRATcuwXF6MJtZqsKQsSz9WjqZ0o
DmkuzW5o1oNBt6Gd9b85xhUAvBfytY+hdrQk2ttSBuNPYcHuc3t5KLT/xSF/nmOIAdtAtrh8SWmr
6DHMMMTXOGgS3KDQsoaT0uYaZsazlNAxpAyA4bm3XgdVqv6cNUN9HrHnRG14B0Bmw+30tdH+HaiZ
98Rx3grt7MmRghFBphcP008y4KOqsAHNrB9m7QuKveGXZozHyoi4PeEcCrWHqPaiDzx6hGfb84DJ
yMRsNGA6AtT20mNCyjAjzZiSQsxJSJnbRJuV8AVP4ksl/ovP+snB0uQOfAmkNjlhdposMN6Yn/go
jrmEqokpyl5GtYaMRCKpMr9SjFMW7SUt9LqUuoNh4UeftcUqc969CYVloHQH39faa6bdhCkLlalf
xdi0CuxaQRP9cbV9a+pYO2TcYfB1CWGtZyYIAAYULWvvF7UBbF3+8YNhDIs1EiNl3X6qzOhvrt1j
nHuATeRZev0rEdzoQIiO9oQIsxq/GpfEqbMzUjs7JDNeqjaw6u2UYpqxsKxZ2ruGyPU3a/uvTh9n
tfa38aP4K0C39V3cm1AAWalv1EwdcYA1rsYil7Qk/y1Mc0UiQTdqW4bEUJdZICEAY/A3FjSTjUP1
VWC/cyu3BQSFo1J04bOpPXq9R6yrYHGPtoIbsKYfnAVY5Xo01reDy3JkuELrimmPxvu3dIW1Njtx
WrAFDoDsPGyCFnZBPOFfsqXkDhth74ffLrZCXKGXVvsMkXA0lDElK+rNny0lVCtDjmqfN/2HAIqw
S9mHcCkv6y2mapMaTfcxL4M/vcup4qTOI2wr2rRiGMY4EAmPCp+nKt+HAx9aZCNKyCbgBtOWxWo0
B2jPXfGQyPlkaO7JNIIUmQIj3qiB/YQtpkvv2xc6QNuTgfLLxRgrTdzU7NMMQxwCEXc7pyvYssyU
o4W4f2qjzg8xaZG1Vcbp3Rh9Z6KXezEt9aaVdP5x4996UHkzyqq5hSzniixfrqrHbnJKJAZi7R2R
NitnQVOFprzMocJWlpfsxCLzDejX0zKS6J1xeXBKUseFmkv3ZkCMfbT1y51FGUMPKxMWik3ivzaC
SEfqV5JNPJVwzE/e2SgAO1sq/FClP7/KKsveOcWRVqw42c4zsyO8VJaT5CM5u3pcTUQ+ijRBTRp4
0+XJU98iJfb1+NKHsWTp6O7jwj04UzkfaumNdDKPnw0BoCnjqGkX986eqrsipKEGLxVdHXG8WwqY
I4FXb4bc+eYlt0lEsJz6CWt66hKiKZhpUn20WOoTq5jYVZYG0QmBzlVhClHzUyrarTEhCacBf9si
65o77hU8QvxiSDc/sHTcqULCRmTpqoZag3D7S28EvxgnYv1JtxsqFtJNVdYPpLeRhJ3yfUmUeuwM
TbtPFoD1svMPThNwgw218TZYNhEgCqdUD2NovrXU660iXw9pk/8QZb2xssJlXvdzdqMCAddhY37n
uf3Vp+E1UoKjQQEgkox+vtGoM9vWvdtJbsHG8KebZ58TBXM9vVthgODmtT9dQKVUBHWFsMWjC4XF
hsYSeWCiYpK6i23u/dh98yuP3oCUtw2bOj5YI/7TBNY9Gc57Tnm81XBfBr0SnCDBsMqng87NL9Hi
ghspLyRxT7OGx7RZf8CrDsYCrsxUiFeq039sUSpMy5BnINC0kGiYzh9JOp1njajB0UoplBUDNTVi
cpWQbHyNtBlg2ziTWWwo2gF3A0Ng26bVbwcJR9npwAUIOE5uTT8ztBwQnzcuar++QXVbBk9Ha0fk
mnasaDak6nRNd0Dnc1ysM59GNdyi68FU+5gIQGhXvHTg9jTeqdYYH38ivNY0P5kG/HSQfiYL5M9M
EJ1b2inRMKCMhFReqJbNin3K4AUFDalW+EEJHCEPnlABV6iGL5Ro0FAUZ9NaaviQ0hgis0jugUV/
laxxbUd90hpio6m5TJHzr6VRRi5MI6I9ybbngyg17igK1IMP/yhN8KhHEJHYtPJGhJGUFMtPRALW
lPSkw1BKhb+3YCp1YsEfD2XJRDcvEV+WUfDMgBmbFt02BJgpyXvCNT3JDo1s4mVRaYhT7DRc+9sP
pfFOIACp/uYabvd3SgOg6tjcuRoJNWk4VKkxUS0IDc67H0cDpJhASa0qQIPGJe+oydWoqVmijLOV
uoKCh8gHjyrWYCpfI6oWnz4WiuxV2993HXyGJIkYjTpWZKlJPxWkK1xfHMnRe1eoi5yW786kiCQ3
il3NBn625EUvu6QLPGuuKLHUOK1Zg7WsqnoyfRAnBiGyPb3mQEngcEUB3UgCMtfgZicyfecRYhej
7Sv5j0RfzKq1s4h3G7qX1YXrJOxvDSia2sSaYkcGkxJEMBkS+is7f9fBCnM1NAwzN8gsOGJSA8VS
yGI6N5hJUGNxKtYt7LEOBlk49k8DZnAXNpmxqHOYGRVwwvjAhWkzQTErKeuVUM166GYVlLMA2pkD
9UzJEAhbtCIKGq+4XJ7HYNjz0r4XRnLjCHoVvc8bj1XALGzY75EcueUsDPcSNWlyGL469EKf17pR
Pznl+K2EuPYsEHhN0rdUexkXJt9ek9L8JK24YxBmmGSMYvsgtJFNz2h85K9TNj/7Sf9HB3rGPH9I
i+ivnxdvJjuJwKOteg6ZGmffNbdzZ9M03F07z9yWrBTWpRgowG2sx6bF/APpGAdsP0DWRw0R0+6f
ZpNGEYUgzjfn/deYancGMa9UwQIzXfvOGsK3POHiERU51Iw+vsm6pY2qx5rkU/1I5mwkW+fTL7ea
y+pjFMFbikU6YXWKN7KHg2z/SdR4sEybeurp1sT9hwfGqGqjjdN6h2lBjh5tdoNB9RbP4aFCGmbd
1ZOiRNjLhbHDXcd9aj5YBcag1rmYxYLhHEQl8t+dHNz7vLSuwo2+x5i6SbJj9CDGPBlJ8uXM7Rb7
EHT96oap9n2CIQNS+b6Z80/Ziz1R2lMckiArk+gSBc137owEGaZRnYSik9iPuwdX2jQ5cNRB4rhr
rebR+Eme1F1E3IAdX/8cDhkDu/mRDdN5DmK+AJb/2AT216D8c+fwTXcr70+DZGzIDokm1SkQxlrD
Bs/rFP2uJp3bl9BPE3rQyohzzi8JmfbUFAf0ArJrDlGV0mFhvg/qZ8jWH7md//UtQuh9/WMXzabt
ukvpsog0842oGU0w3u46kFZcfr5dwi5hEwJVg0Wg2NnZ3cGoNIt9AukFe5UXRsM7tvCzd9MP6rUd
zUfHWe6roSYoOdxYhlK4PPzhxsthTJLJV+ZhpuBlb7jD1R2Mz0GGjxjJmlXYOPGTyUJF5CyifEda
EIjnkyqzhwzjuk+yLqNBYxUucKHmInjmQvuHNsHd7MgHUH9v9EvtYs1Hxe+CeNZhbTe9+6YJ6Gdv
+MOcZcdybdvF0LXSbj1n8685+8fZHrY9Tigu78Cu/YNdBUcwg2j6/oOIxl0bcrWbqROsi7vByRH6
GhaXnjG+xSkDtcwARPHReGN6x6T3OcX0u1mjoa+Xw0a1TI7Is63LejDW4rPf7WjTui9m54piiDs2
38whmGiD0a7MbYAabyXU4KSN2JDD66vVOiviTQTqrTPmI8jhS5oRKHDCD6PMaNXOfvJWsuUo9i4X
Wpz73UUVmQ+shkhF7R9bhi+D74FQIf/3Qw7WsbkEtEfR6ElFoSjXPI4GDuPsWucUJcF03WR+ehrz
8KXG/b0TYfjc+M5DDpNwiy83YXWpW1hZVjhQ8xZ34LU4cnclpHUldbY1a+88uR7E+OrDHOpPV/CX
gEHDAeHMpyQHvjb4GkfGLYniDOzaHBvVfJkDcgpDB7zJ4YzrkvAGTe4Y52KdIsnnidZgai3S9/8f
lP+EeD0draz972reKU3q//j33//R4fp//vF/iXni3zy4BbhUzdAN3MCjWudfYp6DiVWwb/cd/nuM
rLQN/Yt4gL8Vad7E20q4yLT5H/xfMS/4N0ZinNdIecJz+Vn/X8Q82/7vBld20J4lPOEz5fGz4L/9
r2IeSdDA8LywYmwefoAPPCtnupgu263WfSy67FOlzQmA+87q/H0YUTiWjDhDalxamHpfaitgO95D
j9JGK394jyrmHOL/+9YqMeRdnMJ7IK2/kU7/kRstXY85aazxiZYC5XzKtjqFvIjDkqCP8d1VZktq
YLybLBoV2hnjamHgSe+Cb67bQARvDtYDekceF7LqU+enXMNZ0blmiqOgqTn9B/c6V5Za0e/IqZnP
H0ipZw7vak0OM17xGRCOcCSYdp/zvD6WJQy8kctBK8iuGj4K1KboeJem87s9TYco2zXuxiGGR0HH
BEM9ct9TA7ZXfQXIQi4DOV2Un9gYf2Lech7N15AA32pTfjUN+bohfOQKtiNrMYgni8MqbH+4Rm9k
v3U4ecY3t7gyU6p4r+pjlaUXK3jpmpeovjOL7Ah96JhSL9knE9TnhaI2oncVmEC1DxsQfY74saof
E+ZJC3FXXMgzXkXkAs2ztuSrbjGx0Dh9bzxUxOExIBVm04un8nnbe3iWgvs0oPUN7orKrE0U3U3A
oOwUa645rEVYbmyyXG72p2EXKIwfA4w89SqlR347HTYpUkQRH6uaKbOy9s2EEivtPVQqMqv8RTVA
UR2YFprkJc7uFu9Px06ODkI8Fnei2GVvCza2pUEbLMHokuwxdr73DbfczsjfDAd+n5QwsX6/zs5d
0f1YFinx3NgvldjmrbVmD2XHd+58EcK9V/0RXw9eZj6W5jlwk72R/lr2s1vKB2zcJJUfhfs25jTW
9Oew4uRlY93w1oIR7K6wUscFl0JiHd4/nh1w3AxMcKkECFJa2AUoQ4OvgkV9pEXLVRnC0WFfd+ox
wp78Jd/PE43XVn7hrrGnDH1NqchzUxHXGUOsfB+drvgMXHRlDKnh8uTO4dHUYU5nOZslA4S9z1ko
TyaWmdFY55idupFXzah7clt1ScnYnmzXhNPKdXbmXh4769w5IZvAkOrsV2LzKxbdDGmnZrqxn1zs
b7fBXoyXnJiPnXdncvi7IgkTskr1Zcwt3i8aBtLvRNQ9xqDtfesW8eEmrCuLjpCjNz71lL3jx8kg
VrZC7REY2hXL5fd49mAylB+KIj7yOXTZKsKF8qIMIhYTs6VdU78yLOGaXgkoaOZjUFqgGx+WPNf7
EpAigurXxfrb53/VgGzIw8PBMl5V9jrgySygbUz3+GDW3OspknjL+QEDoJpQfr/JnrNjMgP6CFhm
EMvOMEeRQCYmo+yXPgKlGGnK1AOQYKtnghIrJic6IH8EMccgy75LMz6NfX3vqWuX4AOuy5vbcVs0
r8vQQs53Np2d7yOJAy7/KCJ+GOKNSO0L5Okw+ePgm1eMZu20aQNGA1rR+FKLL8PZTkwUqkhOo9x0
/sXD74spjVrYFY4Zkojjrc8a2BvBpScDGDhAemlaqBLucsvOhW412PKJ2/HRLhAzYbxUzKuVF3L6
PNeLYlPWPiw1d6GmOBaucZic6epR+2DM4or+9ZEWpPzpQcm693A59JQ5kpoCFNYd3fp1qDuWp9ug
rO474T9JR2vonEql6d6UNzJCmBcm6C0VzX+TWMDxzV7AGrC5j/66OFdjHSZIVf0nLvzLbPXHxRZ3
KOq4ocsxPFd+eGtz/tOSLFus9on9o6+3YVefkgCy3TDsfBPrf8xsEo1XNkH70FdHK36dWSwHCpnW
iN5Izz8sDh9APWO1cP42bfDl8IS14llJ6i351VEWFp8KNjVhhO22LM4o0OtOXSiWh5diGfw5TArG
pU734ZJsKT94oJXcWdkuT2cpCCotOTkka5qf6i4+cc5SlU46VJwY29ZmqomrVomJwhJvqkEroKjp
SUlwbg06oi3vw6Q+jkH+1FrRe1HbB4nkO9gAdeTyrlgf7dhgn8foyJ0cHWXsXhRHTDfH11omp7K8
iWxrIsFX1cfSoOweRjt7pLc6zxmK0kMbQTpzcImxBBh+hsi8Kqve2+xxBsCkY3F15N3cJN8Uft8l
SBZ9ho0OD0e+HGLe5XGJkUWisJKIrtEHjXlVBBboToX7MuuZp3NskWOEqYYFt2+DtgUICykGQcry
1YXFAf7GsdqXM3qwyfJuagGeZ6t8YDmJ6uWr5lwvHn6QhHdhxkdi9AspMlsDLLzilEjr1VLiEHXM
NERar6MBH9WP76w5by8wwV6auXt3VHCL6vEhceXZjBZadaMJQ3XwG2YJF/9meelS6y+mS3REL7l5
0Qyp1E0wdCL3hoI1ACa8z8X+kj1zCKlMFPTUeaA6kcAXp5Lv2l9dENWbsQlWFlQQou07+qVjxoYa
GZpT0XTVGdrGMy1D4zG3+7Oy8t+8RWnybOivoGDRIp+iQpG+dxw2uzKmn7kFLUojNY2agJu4hziM
x7Exr0HvAMDJswCbLaphaWCubObwsQ7rCSgI5DICEx6ffkheM2zox+vHT2q7n4ImSNdNNOLwEfwy
KhcGk5cwYClhS4yHGcp+n7U7jxiylFDQRBRcTb5ZneH/8O62jp6ZvoMSoZG9XjhzfKyWbW2u3b4K
30dLueQ11JkW76d0cA+ebd7yrvqMJ/mGvrgpwmGNaPk36RqMoEQnIAkgYtG9LQiohJn14dEc1xSw
W0Pf2niGe/aTet9XVD62wPIkFU6iiO/4YHYLhUWokNioIE1vmvafb/twT14WGLlPk3hvHZl43rrE
cdZehiGD+ydKExYALYFm5XSfjBGSumzvM9NYe37C65Mu3KQpL45dPFPmulGVz4xuv5FeuvfSfp9C
/YZ9uup7pNvR5AEozfQ7jZyfwErPoTBYkUW7joLtmNTJOvHmfO1N6k+TUkGzjMYDoxQ/tYtC74fT
0arhe7Gbta2e0C44jz6/WQxg/hIB8krMO3yr1toYkZxmXcAazpihGtP/Jlt9B8YfESuGD29bz5ZO
kEt3Yl+3ZH+kSy5ezKwSRsG3SbQBv2DzQjsD0RSlt7+i/uppClqZlUNKdyYJQIk5k345PVV99Ldl
PQXF+m20G81rLM40C22iGhYLl4o8EIx60Lc6m0cxSIkzxjh4hhRgNcQPvpmGvPJIPjeZeqigolMF
0K9tpwrIXA5c+rDn4atuCYQpQBlBzOO1RBtF7CGz+m3RmX/TutqOvFXZ6HDZaNPvLoegB3H8XlJL
dMimsNzqpvpChU+VHXNtaLnIiy7Y0bxWrINDVlBSDmdldLsIM8hXjYX1amIf2BjaoBzNOjdPqQoe
gn1cRZyBy3Zup3vY9BXxm+pCEIk82pSdCHoB2snsy+Tit+2AwA4tHUXVlKQrX1K50AVXFrM/8H1g
h6QXJ8AnjM6OtNSf5ql+RTUsN0UfbBPvecG9U5sUGBSSVZAlXNoM8QPO0JX89BDW1cOQFr+j9baA
GHG48Wn4xLW0Tbyz2UDj3rhix/0zds1H0F7qJtkVhTg7HEj0QZ8Uq3mOUy6Xi8cSTSTUuytjxq1h
NHCZPK6yIwrOMDlvNRfD/JuRDbk5Xu4byJ4L/IHJ8W+Q01vqu6B8Ib+cVINyBS4v27Dx+GuG2u6R
p2TmY/luQWV9jpqJvzsUaS/2XiaTVWxaFAdscUSUmvy80OCzmGKXNuaniOQePsipr6FnGqnBiBW0
m35M90FQfnlFtB4iTVQc2OU7MJZHBHG2czlPTL6h8+wWmLZDGJjjIY7FOc1AYlQ0R7gDNaZztJkH
61IG1E5QOWpSxtH5AxQhKzjx9thbI8mtwbf2ubQpCJ3fjI7rV57kB79EMXJza1eXvLTNwfhgkt5Z
LMUXl/ez0UAYX+b+NPhpe4CZAAViSvwt48lD6sgLnQ0Ur3XbxIZ/0xJBJRrmXcso+XAbh1jKfJpA
E3cuSPxYQRkSe2/xwRKJ8c6ZqHoH9X2bQtJXs0/dkqN43Q/5mnjSlxaEXAkv3YPWXBMe4IEbrnNq
PEx4z1dOk+5N3gKrsWD9UyGylT3rbsGF5CugT7etqA/Ch83MhknFTBqL+tPgJDynP7e9PKvOe3Wy
6mvh8ZuL9iYZP9KAoF5KfGnhx2zlY53E5wAUeY4COeaAjZxuSxUtaGJuVmObPlM5te5qwVhr3gtI
6Rli3VzIa91Wh2IcPwLSIDjuoMdPgHxKGT9x+TkOTGuKrHlQuoemZL835rsyyG/Tgimld14Yy0e6
uuV7Gka7vhRffZGfMCO666Vnk5enGjv2Fauq2jRjRtVnAxs1XsaTdHPoK9aT/0NHaYCHCc4VXNbE
yFAuGtrRa3Wmj5Hv37huzIUsWrNqhg7xlsKXivY3ERVfbQd53xRXdgLUJk2/9gArd+x2tUXYvsXn
11UtmmjAn1ZDHRpKqjo6Gi9885jQO0pi5EZt2a7JeVMF2CjMAV4b9qKOWZchEnzxasHumFfBlXU+
bPH3Fp8NWxOCutRqoas8xSPHo5cBMGU+2pqmcbQ6gpwB/rmB+QyZ4Ngt9r2IR6YFOTxaHeUnIPrg
IBgP/hTdx2mDuiJ3Ks0u5IAvVou51x1uVTMSwnQ/snY+JxiK1mXVXhLVnAY4Y2UQf0wu7TSzmZ26
ON9m5gKTfzTXo9WsW9s+5WiEfm18dY1FDQznf+i9zdMC+APVdqGqTUzdNjXMfUgULRZ4m+za2DtC
UCveeOa6T4Eh5tlXyqWDDa17myrLxsMx3ST5N1NRCAZ3yiwsFKABE28fnorEeRzJ51WOuHmVBjyq
Tat0223grByH/IyJXKYwDsc+6GldBqOtw82uSq86J5FN/atRB2/4rjZmY0E/WT6x+/DUNpew8Ldt
z54estBLWKawgjEV1fWXj7IruHpU9I216FG5GVwW/EAOfZt1S94pJOyf1m92zadFQnwd8RXTv2EW
2Ou8aO8KK0F4ZLPBhBlIaCjORIsMTZJD0rH7MCDpGPF2cL1LtjTvWeV8h8Oy9rz+eVpaMF75zqC6
zGZR5OtVQ6d4wAa3OE9Rt06on1gn1Q8Vegd0mzuOfHCIfHQDaqLyQBN4+f3YkATJS44XsJUkha+z
rbaOYeDOM97HiRTwSMzNCqddVuYv3HquUVW/lz5XfCNaruZUnYdME3RV/uVYObVBiqqz0vkzk98S
U30oyfyuOMnvkf3XQ6hvhFhKhthn0FTw4NBMkDxGP9h4VHSg9/GnR+OpTOkNmD021+z2wTGms3Wa
avFOYehfG3ITha5Po18e0TL/yBp6c4M/rpi3tJ1MWM94/Szto+RHr+ZuO5BbySfjxr58k9XGzWRT
wtIqOlCDsFf4sVf+8guQcWFR7QHAYAE+VdlzlY3Yy8y7ZJwuiYHvjZ8nKEhmUjgY+NOxbkb2Se5b
lXAFxGS8lgstS5ENFpHL9TFrkyOMs4T0cIaPxD2afvUYmeNWSfW38YPbUFSH2Y6e7Th7HtnljVV0
G6rsPhb5u49rYlbVPjeTp0kU91Vgfva+hKLtwgArCdT2I/HHFLIdWvhy4MU0k2vks+nXhodVK2mo
mQhnCKtd/jLM2LaDwtwafvdAMogdUnwZ6clFsHm1iZ1XHY4Emir8lFAb1wgJBXPiBcFH/o3tO5fh
q+Wpw2AGz/3kXUJPfI68foiyvZaZhmJNT9hi183wd5QutYDNu4VPKEoSCjcI+PpYhhGewyg7GhP4
z8jcFXiRxZCeS0xfAQm5pVcfCgt5YcKRnPmiRJuRywE3r3M8W69L7v4UpbjPlg68TvHRZIgIllFu
/F4dFsMgEz9tgWyZG2lZz/Hy0WIWhejyQaHVs+MjYMRtfhWqeYaPSldJvGviZE9mY90l8sFq/Jcg
jO8oSIE3Nw54v6onh5/Y6KKvkb2CIVpg4/EDE8J6coLjjLMryW0ynmjiob1OR3aZcf1SQCY0S7rp
iZzvZFnvDNRbutQhGqkJ5d3F3dV2L6zZaRzOaAgctCRW2t+L5b0ni9iGctrXxfIeLMAbZQsJz77J
wPxxLXlYaJWkl+kUkUorA4/K9XlTzn99tqariUlDINeryDkrk9ACXvhtz2wyNeYhsMZHEOdni6Gr
bPtvQjK7DivhyHw1JBgHYGBye+o+R6ovgth77oAEDE76U5dim1l2TPV7eTScqWG6JKvNzJLaFq/T
btnPyjv6Nv9ca4bRemYVvwY78Cbxc/t2eyK4uc9sAFh9sRtalsTGBCXSKDaJXUCxS3EhTe9FEO8r
01zTwbaPlvwaldr90AXnAdd2xAe1LiZrDQdpJSxADMGU3FkO6yg+uKMvYWo31AeohUKZAPuEJ2/2
mMB67KEJLrTPbGmwZcpA7FsW/LIIWoWfHwov/AYfekv1vpkECPUbW5PthwwhEgVd/BTMkj9kMU52
119o9bh1WNUQ9fYGn0PBkzMv8hfwCHiW5L6uMWGMZsSttXpcMkiDst6WSfwZ4rhFnz6Dc3wM2fTD
jDw6Ikfu9p4TA62usJ3naJLEC+lTob4eQXdRX0GWmNsFPtxIjLDKne1g/u0sxe+etMRg7lMi/NRv
0UuxlKe8JMshHFDvqd3BkUGqdMNf7sS/ATFmM7deIuVe25C8dt3JLYZL3CGDdrJXm7KiqAAu5FDm
HzVmUat3HsOKaEBgqe6oAo7o2UuwJnkDjjybdSI4rmV4CmRxElXw2qJuFA6Y08zcW6DR4yy82bl7
SvFYeo117aR4snP9QBbTcxJ024XMYro4ezuNnwu3PEo1HZI8/xJ0iOetvymd+l4u/tF2jbcJDi19
YbvWFy82QaQtqOtLUpm/3HD5hhebyJaESlhC5WS0siDmFiuKr4IzkveMv+INsaODC8gCy5Jy8m9D
j4xdx/IgC9rTMBnGTswUUpyCuT16hrWXY3W2eui6VMxtUyubuXDZK190Pjr7uO0b5H7DeIlSrnbM
TW3lPSwLfztnSb5G2ZF2iLdRTTJCZG/Y+ZBqtIe434e5BUYCQmEl+wdSSDu3tchT0ACSZgtmsOhG
wn019MF9bfdPGb5vm7m8c9r9kklUdMLnsbo1PLSsC4B2gT/Eg2OviUO4lE7NB9MMMUO5K+SvaxLP
l55/nwZ03TvqNHgMssKgB8eNWdCKOyLLl4rkhT85+yyX9xWrDjsoP8qQg9gjzCMAqPANd8dy3/Ov
xNiOVG9viOyvWfp8q0rsq0hcptDDLjdtS4tGkXg89CFvHqisD5jHXrixPNtJQrETad3qWQpsTQjM
67FPLrG/YLno3x3A21SGXYqErkXQF9UyrJJZbWmvOUxpdHJs7uZGZbKS4rJKaVZBG2su+/uQNqN6
brgaWSuj7cjDcao3mPWNKbuMnMYeUG/0sOZP62SXDqdrNrSX3BaHRRi3OvdOQUXXWjglu4qZEObF
o5U6NLI1e89N4N3B+ZjakRV/QHMufUo48ue9yAcuiPF6HsZ95XT8ntxL5DU/HpDKZIhBYzBrOu2n
4bHOcNxjRLmx2XHvnKujN6SUhfCBGYZ6TaynOHQ9vtnJsrFi/2CV/lvVtuxzgvBJcCddZHEMs/KC
dL5qHHvXxv0OgwpKHQmgxHZO3pLy9BpPhU/IoMnK4xRjxgzkz9gOb0aVPOYd3oqlifjtOQd/AB5n
Ub5Ty4Pfix20IJDoxaFBI/FZ5jal9kVF+2wJ0VS7ljoV3tPCxpfnl9tpco4xSwkPN74/8081Graw
7Llo8HUkLN5AvOowh7L2a6J8vxiE7XuwgaTlGUA5cfNg2pD6B4jwNBlfxrSffHlv9xXkDkBkHDLF
wNVwNnchW34ZmXc69KhKLOZ2TI6rVtW1inCMUeKHNzqZMceilA7lq2s3T9wz/pO881iuXcmu7a8o
1EdFwiYQIVVje8NNcpM8dB0EDw28S3h8gX5M/6WRV/VKVRV68Z7a6tWNuvcYchPIXGvMMX/yftzF
HGM4lsabsnejtWz9nRywopZTDCzFB6nKx02SCapWwl3nUUPYlHr8Ht0ybIGLJbdNN0Sxc9gQUlne
rRYDhKxyr3z939oGXGUkx3Hi/vzTobQgw1B+ubXLeCizrz4xsWVx1KbICT+JWHDqXdJ9NVNDteR7
2SW8kDihxxYuUTM/Vi5DFY+PO2Pe/RL2765JJU/KTrEYpnPCoqq1zTXNLOEeH/RaOkzbjcjluldy
oSm69pVTlT457a2FiTQdFdBXEGGBbhVKPNYOlOlBs/B2w/4Waut0szZ4WWcO0/SwmT8mRq5Ey/dA
llp+EKMt8IJVPxUfkCoEITnoMl4+ACodGwTMolXPA5VlWdpce5oT4Fy4pNpvc9Scvcw+GF6/LQPn
d+cxWZpi/3fTZPvO6n75zfjhmSEK3PRz1GUdrFx4nDXm0aYteTbso8z7Wzsk+q6mMUZ1WdBZUufn
2ojN22SExo7zVxnyuUQA4LFlE5UAs6migL8/U7157m6T1MLwZ0ok45nY1Q3Zrgh6t7OG93wabmvG
W02KZhXo7SPvmXTGbXoTLb5a88l/hn2hIMEfPiZKO7bClPSZ67t6EswvVR25fCv7NTm5tZu+RwQp
0SpsHQx8KXbt1pZXHJrQBSvlE+1INkTzKnYq7XDrxwsZ++bJKy4xUdSU95OfcAZAUxASR2L6SSF8
MBYbzovIish/1EF8F410XB3zkceSo4PBFZ9f99w8s9KN2TjYZM7oKXQ2oiLv6vLE7aTF9axnf9Pt
BDgP0a8ixUE+Qp+xXE1vOG/4lBluPb7g5O+PaqBtJ7hRjX9tSusaOQ3NAuzeihhzVdkZdGRZd2Og
fiYWdlQbkL+Q7IzpMOf0hHGGgfyR+66WM+AYRYdQklqehn23kFfqvsoouIgB70vi0wIUbhoj/Bzb
udyl3FYwiPv4OEl78Zv6OUNCrPKcKX4Gh7bBQPqgAt/u4DDUc1IO4e3vrv5VspAPaZNrySB33u3S
J5C282+G5sc8H3mlpEe/uUTZshsmxqKdOrfdsFOTtzeo7mWgkm6qybkVbIvLmB8Lfleiw2u0ijws
Snpynem+YumokrMgw2QP/Xuds0cSXbu3HUEJ2oBe3Tw1lOCtJptLQueiOpyg92dulGtvMnF3TOLe
liXnMxBPIxguTR/fyO4bICVB2ATiK4txLTv2nwW9SICkMXsM4dY3U9iM69Ztz3XYX7zGfpWg0bPR
0PcTvc/VxMSn4rqcsRak+Kmd6Hec7S+YXzrcm2DDiPpTpp8VGxZBNHxKb/lNiDIFsGe0tbvqsUcr
OmfZyYvKVxeQLq/pFuzC59no154qgFGFRW4bYocnrHe/VMSljRcyJ58zpd4tS5UhvJgdXHJd7DqM
F2v66oE4LOyKLmbMoNrOGRPI/tZtfmyWJ8yQ8F48F1KCMQNnINHYmH1yzDmDevNdMO1U8I1JiFar
iINymjyJyeR2rw6yMp/5kt/VQejQseYHnIJwOgnNIE4MicOXAPFXqEj8OAT5sAMj77+oRDyzQbsi
jrx2Odx0rifC+cx6rs8sjxZm676RXMZhKoNNR7QhyRee3KZ3yAvZ/G8wR9Cz7TOi/3+hZsV/9uz8
d+6Iv/4Kf1VHeFghHMbtpm3ZlvNfNkX3T65jAZo5to0dQv49bIYVgmidGbi+gCb9W9jMM/FaBkKY
jge+5vxPYDOTvCYw2d/X6+ClFgBxtuf6LMz+oV6ndxo7NomUUGbHG7RCO8Ok33xTCi0OL2HobTGI
jayzah12/LROTpzT2hzcIbj4Y+CJKN0nGM5qSr+jakbrdfHbLnuxM+r8lBv8cE0eTWhZxjY59AmS
ALK+MwBu135jPeSTl54Lii12mNP4GckIfdSOT2nkgCrY0yffnFdziyCJrHBMCgK0m6nyMHGYXfiz
zILUQU7F5p5r6MB1UUWM6Jd7XB7cDHSmVJJVv4nAN3iYWqzqx/xNjf0j9Tzj1rCNdQ57v/QGOFDF
ecaimhLPRSH8Z2kIHOMKJkGxy3FV/dMQE1svgffZgfI2WovV8YLlm39npfGW7Vu/sWrIVCNkhkLW
d1+arBKI1AYnq3JdvsjWfrQYfJsG3dhTvdzLlhfNYgIiZ0Y7rTHRXns/wY+VqA2xOrYbWbP3Cf4i
mDpVrfcQlcZNPognrGn+XrFV5sUch4gt63OJ1Zy147g2Uw/R9cDVq+lMVpg1PIIX5cHOKhy8qSmk
ejSApOhrTdzbGLY9Yj3x9GuZg4jRS99zRrufoFDWuNNwELV+umbPFmtix+XZzhBILOGh6c1022v9
TIiHJsBHwyyN6Wm+8/DUSC997QuMVPKb2qlnA5sN97lNE+PyCowbOhY/Qq29iUqAPS3CQQywEYwE
Oq3I8RcPC5fW5tRaoONj0pkzmexmLdeZ5uYoF/poSnJtJHy4UE3ZmQ61n6hAzdNqSQ/f+36/aHHP
NKDw0d6iYJquueNFN5j4vbXqvYcA749lmfPRJcZAvlmgBEIOZGtNUKiFQUKrg4aRO4l2CdFJMWm5
UI1lqPANmiyI9OFNwVHEFinWSqLR9U62lhR1RJOwUryb2IvaHKaxxWfkZWpfa79R7+2J7v6KZqYa
Tsu7l5yTHNEh8UVgoAvKLjAlCa1Mot+t5G+8nM2a4ZZIzqV2K6XasiQoec3QLpUNV0ntYQqI4+WK
/6el/orjFbHAxub1pv1NrjY5zYn/XdSvsd2LtdSup1Fbn9KcH69ijj4HbYTiRxw+HElUWA+Xsirv
C5dFcNklzJ4Kg0EF83sEU1k0Hgg5nzvEUxQPfAA5v4K12ftZUFs4z4Bfk0yPQZy2VxpDCFMpjauQ
s7O13cpK5KCrichAYdTSBqwudz1owZbKgbZ9s8zmKtFlqSF/dNBnLW0Yrkdt1NJ2xNAf3uMEr0CA
dKsokA+YnOGJmmWc9x1OpSi6RFi+pSi7BtaAnE0YtRJaQ+nFMuBI8OonDqNDElZvmDKojDAufMrJ
iMAnheSKpTXf98jCUkovG+RhpUnXkxd0z5QYW6sewZihGC/PhnVAvYa5AwlZE0QHWpOfyBJOe4bP
W65dTJVCn2w9CrOlWO5DlGadKqKNh+TMIX1uIz0jykBOOvDQOqmfRmvRiKT7jvnAnr0G4wNWaz02
KmW4bhnEb4s2v+batjZr75oKYRP/MLGhZCuj/r1XNbcPV7y5Frsfgb6Nm9ObrdqXGq0bezB6JPku
57AXZWzcOxDorsFVL8cStkqh0ylGO1oaV49J900RMlkNslPCcoqy1OaDBOSehc07+Yk3hz2pCQWf
gag1UPHOEocgwIDyJI3XQqPzymJyoGH6XGP1DXx9Z8mnWgP3Snq/+Kk+JVpwppF8GzZ/1pB+rHF9
MKtHCb+vhLpJ4PmRYSCaUfHBq9vzBPFvsOBedARg4QTp6lBAWxX7nJRA6uSflJze8S5986Set8sb
VlRHy65vMlIGNX+HmNSB2RnsetK94mnS1w4jCSjCgI9SnoIxElvIJvsShWwfIlTkxBpmk+RTGnIJ
Jc+w6OSDO7BQ11mIhVCEJBwxZmrV6bBEZWkNwfCCehMXpk5U5El56xGxSIpx7xG5SBCILkxl4ZqO
AZEMbu+czMptQEbLJLKRq/47I8Jha7qXSMc0oUQArcrxja9LQh+UvqxcnQKJKjhqPmI7t5xeTBxz
IYERtxq/gjZ8okAC1oaniiQNjaRUjwMlfwPSwtZw8v9IoBh8ihdCKaFOp/ghoGrPW46uuvclai/m
bC17n0gL36FhbWO7bbITHTpfXQVpRP5lsYubxZvuwgFaRwdk6j5+Df+IzOjwTNDTelXFhY5GgXJ3
hzhifEjYhv37KjIwKRDCaQjjQJHsHJ3OsYjp9FmPC6K7MYnv4Fj79Ijz+H78E9rDW07MJ9Z5H5+/
V+bk71VJMQCBIKxrwHdEhPJo2SmdGYowrFuEiOQwMD4hz6PEOKDmJ2nUQcK4RI+MmqB/TxjJrMVH
SDgpCKB3E+JKcTW/1VZMD2j71HsWi43L+Ht59wg5e8wRxwxmNAoAy6P66uk8lKGTUTnSR3QYVXsL
3btPB3EqOII3RKqUKO4mIlYg/K99XN/PRK9Y6WwHolg0474TgCrJhNIr5RDXygzr0nXA1IF92xLn
MnWuy43dG4ugl0XgK+fHoWWPkxEEq3UirNLZMEIEh7ZqXkbL5GsCiuQQI0sJjEtiZczRyFKO5FOt
W+6dfDvcLxQxGMBk/pYSTOPiTMaofLNxZ6x6omteVsUkPoO7llDbQLiNuPF9CJhMdFSgKSYAtxCE
m0cWnYnrHUedkevm+qMGZcKlQ41oySSKOF3cuqcyVMdB5+wanbibid6VOoMX1jTmtMTyQuJ5QWXy
ZkRmbcb0nImGlaZJmK8cy5eZjA9jqOzay2znk/qrmuWpJgWoJQBBA0bPu/lApnWNHHit2EIpNlC+
CakV6khhSLZQNOiCJ9KGVjH8Ts1HtuQcNRtxzEadPDAZFlskFb1SDBSREF6MGEN7Os6IVu7ZId9I
Qd9dihEwIvfYsHgA0eJgOvf9DQn/kHFwuimnsn5OLNmdwoLP5sTEfmVlUcH1Nr5fcuZb+nCwjOLV
s5Z+z/iHIATDeb9V2zYfecx0GFdbA3kQ6BAvcgpAcs1KlvxqfDEvVRnd8yHZW1PFw8bciHA8ZyM4
Y4d3ZcquKRZL9F72IRy8N89nAe8JWIEiU87WRoKzOME+zWcgEoZJSV7dMpvmp7Ksdm0j3kg6ffh2
Tc2Yf7sI5ngieaja4iCo+kKmvl+mca/ZayTIj0t8ylPnk6sACAvN7rByI98Ru+Hz3A1fM80MnF6z
TRrydXcmTg5L+tjzrpQGGxZr+poK12ZE3j52YrTxdNubInlhFc16trpEHnnPyqApXYz7ofSZOKni
BJr35ba0Hg9AgpX1nvMfDRlPZzRcayBfoNjoGA30fzb9acmn2xGBiwHJPPusWwxu6JheeL6Tac9z
YJh8Kd9C3TaLh8daLVzZHfvbDgKwcyCcMDAwjjV7G/2iV3pnhb8xmyeW0RCJbvgSSrVOZ1IgMV9B
av7WzhxssszeeD7NXj56NTCYhl+obNNfCT+RtWYbfZ46Q2ycRv4ln79gl3wbCZ9gK874PzlnrkpZ
ZtthwiQVJKzXlvbCUGaTCTPdtfP4C96s2HC4v7OHFKS2ts6eLT+MQS8TlEtPlP9pUOu1ClnIrWdi
KTGK9CYmwImxY8cgm+DO8jpghPGUn7D7cc9jkT8khY7uJFya6DYhl533H6LkGjMiUV0P2nuwlGCQ
wMo2D2n55kq8VTIsTiJsnpPZ/pzNsV1V7biZrRp+iBxvfFOVFLMNcP+xgCQPL0bLJhnqSlXRWbXx
K8vVrz6lKlD1N/yAwiom8ijySddBBdsp5eBiqV3atye/tQlTW8tpyvovZVO3VnLyNSxOlCkrD9ES
rggvpWLuhQbs1PbTe9Vyeh6SkELpkeyI6SIopqp+9EN2qPl95RRvZWTvUDo+CVvcDCL5Hh33p+ZH
2AKP4szv2rdOPr/gKMpWtIQLUHEAenYTCl0rS5Lmk8PctpbDicZddiDleQkIIDVi+innikogtO2z
NgB0xYG79VcRRHeDXzKYyk/2tJELaW38przPU1bOEXimFpDisYDErN8tvCxcObZG3xCBhMA1Wipp
w+eexw2NduG+gD4ROWuxiYl+Waq1knCWKcIAsC+fUNmmbXn5m5PB0i3hF7C53oP4MUG2RyDmouV0
aW+wXG55RV2b2tjNCqBmUhFDIund1DSyMOIlGG5IvB5JzQk0caN4U3H5DAc1gZ16v6jMhANQ4IB+
TGK75C+t96aBw7DXqaed3S8MKfPtYmkOa+kvdrZ8erm86KdjZc2PiAh2s1vS/ppB0EXTvZeTzmps
9uBjyDKS35Fho2jQGbGMxqICObncWBOv7rn7VTjQ5VU0UQ3seuc+L2NU+awtmlbu+6VC0uwAOdvq
kGlhkx1fxDBgvo5+99SgWpmxycvlhfn+l6RFLWZoaSTtbVm5594fjnXp2pQJQdnz2tnFQ7mWy22t
esCPmBgpO4qqCJ872V1tV+088lV4yB+yETpTKQxlUWyvysXm6UmKf2D7D664idTMdhwToAznh2nA
edZ704kx0Mk04UYU83PDxMlhV/2XhR1xVRsOHgUnuJVW+1UylLZoLmwa8RyH1A8Py4Xg3kYlCx6V
If/FeapZNQEqj3K8D+v2eTBp6aoc48Es2aObzS7tGIeLDPIqc/mBj5jGMPuxvyd3eobivUudJGbR
ytJ84I/ddTBCqEOOTkIXADML1DYtjTfLfZu0BzuI2b921Scds9dxHC9E8Pa5W7/UwDnbyKxcaAs2
WmVW348p6Zpa/DLG6MbH+ihE9m5bowCbZfsxWvRZEV36MdKRbtMi3zZUZbkxVw2aGFLKoDvBSbQP
mw8ejujNTC5ixaevlkNFRGU3cUdPfbg3b3qzhoELUcKLHQVSPo6a0lTbwFXUOkExm0a+N7PwUGcs
AksTS5USj2HIbL+ePCBgbhQTZQljG95OVDijFn1N4FIgZR6prKO6a/rtJDP98LgsDWJ7PWKOsvAe
FLOaWFLT6IwPPpELujk0NdE8dZke5baMzKIqttY521cmEeU+0lMu3wppMcKs59bHaI5uDExw2cAp
tiKhwsx9l4TLwe7b9zIh08KW0TfUOeCEEzDK6b15nxruVwSXz0gnvaJxfeT8x5yHmCeuQMbmICPM
nig4DarhfYLYrGrjt+GE6TYHXFAM71YIvXa8lr7jESPLEBe7Wpb3Chyj1j/PecsqqC+IaLdUEQm7
OlSd85RS1rhqmPcl+uxaW81hHvKtKdQVQT7iZJvQAE+MxdczHTwXNQdYE31e1qUPKcRu1nvvXaoO
E/eqxnefpagA4oziV1DHp0jgfBwbXoBJM2wUTd+QH3IjZzbL9CcMIC/zT07l/ejxkezRmWWpd+CT
uS+KPyrmj7iDnoyGrnk65piwT/UFlyRCapvWotB9bR0XeN3nmRQpdYt8BryGksS2eqEJ18fYH5+Y
wd8SWjjLIdwVUHw4Wq9OvRD34bnoK4hoj6v6tsNuktHbsgv4BG+EV50YTJFRWF6lwgpSOQ2traF5
n+FCn4Zhj8xibyuQ0sLaZdJe5QHxzQI6PGyMGwtimZSAtY0jZCJsrJ/SiLQpByPAjmbrKK7sHd8y
WjPK3+FUf9vJ8BTU0Vn65Z1BxnbiG2hUDkUvKJKqqrlWQfO7L4lntYNYzZX3VvB3ZhR9W+bQ9g15
kbwNLx35kbmpdp0OlPjgnY2yz3UgsG1w5W54adKW8wYxXnA+JWlJOiUlpRLpuMowZD9ksjSQi5K3
fclZss72fE+c4tDqvAunVJmj2JIOeE09l93t7DnhjeLdqxccB9nwrvAH3C45HaC52Qj8UtNnhegk
SSpqcNvfRP6LY1xzCaDGm81ZRHsFyzdDDjeCN1rWetC/kicnQ0hSc3SnGOLCFB6eGKtUB0Z41/Vl
u0Pio885lX3ucu5Ri7FsVD00V7I56baiIKz1Qjoxos8s4+0sjWtV86a2xR2F69uKjSkjd4y86i7D
NjazFW5mOP3F/E6HDuogb4k8o1ulvtPaq0icyEDu/YFdtrlqerStGP9+hSF+US/kHm0u1rcYaFoo
Hz1QwzDjxLhQnDobOkxDVRvjajKin50SF6HMszSLm6bD2WN6H4UL80qc9xza9XouDdKu0bGwZiBY
Nq6m85Om4VFMxp0xLAOHqeRFsySNG9wY8W/H3Mfq2NfhQ+1WKJEvaYR6qurgpDQ+bNNv6+9NEdzM
1oM5iGUjRcED0KGucQDqn6f6qqr2WREgvScDDoALpisl/GGdi3Bvjw1hnnLuOL0bYciF0xK3fWNR
AVpKPr/izXfQtQeKQiJ2ljhisk2iCAWjT2uwPlchUcKC7rzKLD0Ek661XTghnOqQyw4OknLX26Vk
15sDoXIVc2RAfYdJFlfx2OVRd2j77tSEBdxEyXe9N6trQxzNDqpDbNJfwE6VTjrsGOmrB8MP7b1n
TLDyRn4fih3rhRk5N7zJeS2q+B5X04OlwusU/XAo9VneTreCFXc/eAyCfpbI10PY34Q5xCYH4u08
HyLIuboNTZJVvQ+S+JwEtwukl5eWFGJsGGsSroBwxlSxKqLvNoA/TeUtZ61mPic+1MpEpDZiX0xm
AmUqDwNpJOiji6eM/OLOdrrH0gbdj+fsLTLc9UTZB/8dXJTzaang2mmB48AsKo/00sS+CcHt/LQn
9K1M5sbpxpnl42Ty6O6G1jhWZTCdShR/u9HJvrpxeBscaDKWQCC1LEBm/xJyMeQ67GLlTimMmU2k
Wk4T+KT4F7z8qfNm9o27me1gL4vkkoQyPVUq2QXOZJPhINCFMGwVO9JhA9JTyuchBx9HRtsNE78E
Fia9HdwXFxUarbkbYuo3qg2zbdx6B5td7SpO+F5ZJpYC/o1R/U6ZgfBqYSnb6D8UM252RvlXsuCd
kn1CTcOY3FqBeWeb+bSf/OGqz3NtHB8wWj1ZXfIwLozeAl7EtNyWTorCdi5PJMs4UHsYD3r/GQ/g
zg3wBHnD6zBM7t5U/sX2q10JE9XNrExKzYJXEFNN7Gwr1GYFPTMirY9ZgzWz8o49rhEYCFq0fOou
aGuPQTFG5o4FBZOMHFiByZR7Y9sc3OFsNBeoK8GZi/sucKMtNihqXWBf8cRgIqaEorhOQY46mDmx
lxe8z/L6QrHkLztpj8pNj+BqL4tBPs8qvju7QOSa8cOwfM65YrFh1PvQLbGYRi4CHdu/jGnAU9I/
yRk1HDU/K1v1TxwEzq47nMIg2jWtS/bUuNVKGqTwO3sovfWE6I5GdWv9x3JV1wZE39X9f+4i2z//
C//8WdWzSmhQ/Id//PNd/V0+dur7u7t81P+i/9O//qt//vt/5L/8y6+8+eg+/u4fwN6Tbr7232p+
+G77vPvj9+TPoP/N/9//85++//hVnub6+1//+eOrSMpN0nYq+ezoCvjj/zp+/es/m56p2wBMdr3/
d2XJfb58//u//bfGkr/57/+yRbb/5LNFdAPXtQTbE/e/nCXWnxwhXBfXNe4S/idikr84S1xBXR+8
iDBNafqS/fL/qR/w/xRQyOfCz3u+YP9r/o+WyGyr/3GJjLHEcQWvPUknnyX50/2tsYR3g98zxmUT
5i0HWTc8LP0HAJQDGOF7mnOUcai/DC3jNC+kOXzm3dNAtlIMXCXYRD72Ee3lEoie3+aXUfhUukRU
9o4fWIl+KRiqGZaq11DVMsnf0ke8NzmHBeoKqv8tLBPOSCBZVG4chdU9K1CtBmSLc0uJQRVlud/f
s8z+wKcVrBIz2famIG9OnHrkbBIAgqWaCFsS/5jBKq2d0aBEBvMBwjdrk2qSLNRMmR4wVpoyg7rz
VgHgWcOoqQREk5pIi2LYNL6R5L3yWtfZhuQkLPjpgD3qwr2Fm6cm3LCDvIuw20vQtyoNed8Aww2+
xAKqlfgEm1pwuRpszlHJHsFruCqqhtuQZuskkF2QmJw82VFK8Dvk64IWl/bHYXJPVoWBRFC4b3kj
rwJ4r6yxDLngfEwNMf7C91VDC/oD8meAp61aDQHSExADBVYphxvZA+mD7XACY9q/BLsU7zMaX9T1
mi10FxLbwIaVVI+9TWgTCDGm+Dx3bbJ6mk9k6bD1JojMRbOLHAdwLxwHeEbf5YIA35jBOdrwjpQY
4lUqSeT3dzOJdKDz3rm3QSSzcNiAIMJManrSZe8quOiYFnsa8EoaEDHCugQPqW0Hv5RgmHlcXjA8
H7xo2sQ6OxpbRzYQ5RaLzLom+9Ah9AIphKAD8WxAPXGw79meEEPNwWeqow8S2orh4PCy9UBFXZDR
Eo9lqhnStEkfRqBSFiSfTqW4EJbHeuGValjGowRDzTPrFE42cXEAVQWo2gCshuiEKRQ6CkDWzuBU
BdiKSRmgE9SVwj1aKWBfgQPXcZwcG0oIg+oxhI2VkoQWvOQVAeux5SxdWClRNucYyfEhKav3Dso2
7+JtY+HTgr5NoHCl7B5nqNyGTYsHpSvkvJ+gdqXGdyP07oh83GVDLn1T+Q3wOeuktnxIJ4yOGgL2
vfCjhgoW0MFUHh+oCWdLH1PEkd6QtP/yRj1bKxipF/nNHNPsl0Mcc+7b9BDI49xsQ4hkv+nv6mXe
VYl1E0Asp531WIW8RVIb5BymOYFtLvjkL7DOU5BtfNjnheQOg5ZXrlJbZRtnloS84JhFV+WTZflb
G4Z6cNVTClMdGc61+wOyhrYuoa5Dd9hWILEVNHYD7iahs6ml0GDoRkJti9Fau1DcAcMNy25PVfMz
DCBqYbPl/vJWAX4b0Ug4y96zituMgOERFjsbUNwDGK9zs2VbOtESSl66ME6dNd/ksrskHGGy0mB5
OR+ckc97AYwesTczPUo9Gs2pK4D1BXhkBmBv2SCE/HGTGDDfahn7+XceraUu4LsXzduIM6uriXjU
ScRu26tT8NDUzHzIs0J54QtHYJYR6UvvV7/zKt6OwPZpYryXA7JHBYbPJZQvI+Z+K/iVNd2VGMeW
xbXE0mjD1TI8I2WwtTTbbyX1WQL7Z1F7dID/6SlDT2s/FETBa8IBrU4JhENwT4ZPsZwr6AOrdg1H
wLjAEaSIGBgpynEnCR7FGJNg9Q8MnXeVZz0wNXzJYzmtlnDCXJlMsLUxsp2Z82mXmD6O9OEnDihP
DsSrDCZOS+F8Uq3z1M/GhdLiUWPQl3GIe5ZHfcOkhvuuaFgS2zWWWst6LOFFnNG5SmhUDOH3CIG/
TGpfiCuQKjUjxOwQF5C2u6EvcBCZTbXxU0ZqTFmZNEBb8Ig/KwkWgSc06eyjLeurNWXILdv7KORO
DId4UEmabn1Wu22DJUIu41Mnvc8hHW5Mg8hpU5nhQ898LQBBaXpiJI1bMErKbs1GXZWdkc5uyCZ2
6d7tPFCOih372iOdSPhc0MDj5I/LmL0lYbrGlEvLRCKvlTKOHNZ3TFrZydfZeyVGtRuLAUeizI9+
WD/ZvPJWS8NE1KLTY0AisappQ+BNu7KYDdaiowQumFjHUOSRGu1BIqFcSVseGTrEqynxGNbNTwz5
E+JbbodmcQIeHQ5LhfsewmW3sGvc1jHLQ5dUu12Jk08dM9EZMNWZchckAlszpyCojC6p9gtgj8WH
uakdKmJi9UUKczzZPmtyNZAF08QCj5e177GtS+R2JuPe5GA3lTj3QrybKju1wmMh5bD+52d57OIH
qBS1M5dc2za9Fg7GelN+jbhqsQnspndzGX2NWa02bUg4B6/JQ2amF0sH6wFiji1GPdo+D4YWO1gT
e43c+ajMeVeC4/oCrqnK0+emz9/diRv60NsDWqdWT6brapuLX2HT3avB29HUQlNX9d103Qcr5VXV
qwvqiwe6Nh+n3n/qmeuBm5OIDsq73Cz2jpmJtd9iEvCgknG47Mqhs9dIHh46xhdztTd0YD9/NLDU
R9C01OPuOlEfmjYAHimJlLJm9tI2v4EVvc3n1ifSzYeqlxt0vexVwGo4r6ga4Ez4/j7mTick9hJJ
SyqumwDdB69kyWxik4UJq9uOEE3s31mLd+GMdTQyea6shVmWniwnGHxnT356AQPcxsCdyGfVzY21
xTwMsWu9Tbvoh/eEOphQw+DP75QNgTT3eq3uR5s8HZ+LJgbmn3BCW/LD6yX1l5GxIzUOY2RZW9Vj
qUwCOCUsqETn7McQoSvEdHzIRpbn4cgAatrFNutJOBAVzo+ObG+jFNywZhtHjDudvDunqc+ZgQgs
thMkdB2LM4wuyZBd/ZL0euuUzHxCDxBgiU6G8o9OnXw7ZnHqmKYaOks/oIG2uaHxxQt5xYbXxksZ
cflAzkS3uHhz8OhvrIDVXsSZzoOcaG3eUrWkgCHcharalG1w5JOKzLq4hSeTm44HZ4yGBg/Wmv3G
WXniLMov4i85wwHzxS3qNRzloQ7JPJodQ7n8EhXlo5sEu4i5Lw3w68Cud1HETzDENpdJJppDjzAg
90jrNTylcAPk1OBixy6o36h651JPHPU8I3i3RfVczRJoDkk8Nrqf0Qt2jU7ZhqWx5RgAhzM9lkLi
RPbuAcU+F1Xv41gP8r1qG+pDG6O8TUU3wlh1wcZmS5WyhjWZvbRDRXd7/rkIvFoSwjtUnxPTHFmL
UyIRzC1YZPMvKuBpSWmffTomHbbAfm/w12m/+8JcJzYpCH++VEKc6oxE4oCi3Hbcs6q6VatMgnuO
QGmSqz0ndogmo/EBkT7NDmUDj/3V4NU3QzX98iVaD+rKbr2ck2SZb5Oke53r6oVhTcKKwv+gKXTX
+AyGe/kzLA2njJbJueGK+zzRY9boPYW8JB6I4zz0kGqZfKvFU6hFYL6NxMjnl+XPRz4hoGDIZP/Z
ZeoE8s2Mpp/3smbIkaT2p/LHJ+FXoBfy1EX2S0HuoHUYEhUmF+aSAygJfV/Wh3GEFI+Z8IEHrheS
D11Wca+n/I93qsOSmTHQvqqIcC3zpiL9ayYm+mUivTJA9zO6hLEtjAHdQ9p+Sw3f+WSp5dK/dVMD
gmtFBFtC+84CoVhNYXJbhswPSm/bDLAVanlcZmwm/PysLURNAOi+Ymc9nNN4SfQn+tVzeVJTgjOT
DArNdpfMzoMXUUFTNx4d2sBsq8wLH72q2hjYd8bCe/E1diOFPA+FfHLpE57b8oeDPl8JeRws/9HQ
r6SByg7eNXSDDexFB8d5BAK+6wYqr+OXpDVwYlvLpS8hCkKS8AHhmcLyIUTVsJ+L5Kde6l88NjDd
87GLidHxLU+IIJDPiyGuMFRGQf+2RAuOlfmrH+vDkDrfKm9+MnDLTMW3Rkq7nSp2oxfSmN4/xeQJ
Ia52djI+zqb5ZvcjVl4SuSGrC7vv9iJ1V2YiHtvOfOPv99iZDoeg79Tk72hwGGADeRUdVW5etwjy
hvbjf5B3ZrmxI9sVnYonwIdgsAv+KvtOqWzU/hCSrsS+7zkUT8cT82LBzXuGbcDfrgLqowolXSkz
GSf22Xvt2C7kRjmjteQBBB4v/Qm1YEX6c6YnWvSwmdbe9OxrPGQ/wh14v5ewgRPfXYJQeYsc4s5E
PNJxPDkDHJAp/dHj7l4JRk4TNzV7gOEhUvmTFlH/zqPDi72zbrUaLXDwRMZkvFS2+2o5v7QPvLZp
/4Q/7aZ1FqNnS21FRB6iCPxV5o3fZN4uhCygfbJ5Zms0VUv4/ctumHnkQ2g8DNCIptHC4TcYu6JG
xsyDiS/CErjh7sZLT82U4TzBkvyFW4sdo2fYTA35XaEwpUV4pJsS3numumXm+CRSqUc+2KlF/6i7
Ir6/oRyOEcWg/KYasRWAxfgSafRhRNanQ+pb2DV3SzTdqaXzPHadb5z1oIUHAYjGd48UYDGH9lgI
cOGcrSjtNnIcTmEwBg/QRS95KTZeDkkfTvtP5OiHrCujReuKZ7cHYVgVRJHg4BWDReWPjjVJMzAF
VHZn0qYR/pJGJ6cL86SO1VtbDgDPsOZ63Bz87qPh7q/MY1awzLGH4Rc49DWAp8VS9COrhqOZMoGw
XcYF5PravUSPsK0XtwmXYHF+dZDe4MHLjc/7dJlJlgUdy/iCidjsRroaoufeDK91O3qEMV257PLo
OnmYIqgf2Q8hsZWMJpAA1A0NgsSRNSyV407CLAlHIEsDEUFCOWvHfA/tXRB1t1zQ5WIYjLAcWnBo
LOXy4knClAkE57cCE23V8AElf87n4ZuLJ71QcP1LCozHLjoI8mgyPfZed+bTpdPvrOSTZtmbejxo
LkDFIbbWLbC1pF1mmLYKmgQLyZIpQRVOcBaPwbmtT9QlzIqpRYvRKZp2jnhTxF0eiE2f2+C9se1d
JIu9P1XbsuyuGjk/EjQcOZiMaDfSvTuDM7Ly/GqMxKxLt9+XcXZXzrX3N11Y3EUp+bOxKsvtlt7E
oDrojbhNBY9p6wfK0uypce6ARSa+Cvkcnl/api09pkps1luNGhJGd+dEDupqVMSFfDyCjT+8+nby
4RXVmTW1QxmC++Oz/MTf7VE+xWeksdwdPRXAZaV1aWW7pr5tIX04U3b4By4W4QDKl/MEA/rUMZRn
Viv2SeJfphYJG++zpsTqOcADdo6scmSqHt9gQPrxpQzs4B6WAZWdka04fEEHmLXYyxF3kEMwYgVN
yl/0iWWx8p6RXLmFyw5HHJvZ+DfBl3Ajbt+9OWHzawQsbirrhA2AxFDqHRPTtR9TbPTLOmvSxaTh
1HAskhSqxLzHJRgneOBecHqXbLZ7c9FH3Z8wTO4yhNPtj6y2ddCPKeYAlC4yFgGXXc3JjM0QD89+
4zY7d2xeCzw+tjl5e23QXpTOHSytkiPPgHGpTZRYUf61wueL00D2tyHCr2euNQ9ndR+emhxamuY/
QmOiVlBsa2Yt6qE2hkM7A4dZRSyx9F/6wrkGIscYaDoHmAonGehH0+tPgVQbpX1Nvb6qmFQSgW+u
wDzrtDsRdvYq0NL3pmwBzAAPDosPS+K8qu+6ewzmxy21OWqhu/XZDxRubYX3HZjWEEl7NbDpbS1z
mw6Mhrk17UN/nge6n972P6k0OSG3f0qUSpZadPLIJicFxzmiGgnZ3vPGRR9CuE2TaDU0TQUccWjO
/oCVxzFSsdPr7qXOCiA76RB+jZF7qAS1IdJ4TpTYdn7HXJtPL8XkwnA3fwwtewmTepth6VkAlIYR
Iez2wQFt2FUl2LJiNbTxE4TOBXYmQn75kz7pdyB8q1TVt95Hz6Ep60/lVwsnI4LGx9+Rp0mnhb21
l3rZHXq8Q05e3vI6oPY42rtt9xE7/MzCfhHjoZ4ebT3eOH264616KDBZ8UAJ37O6XYH5f4qE4gzT
XZwUrFSA5XqnsG0ee4ZDw+w2uWn/uNgN0jp7y2wOx9advoV1Lsjc4jglbtR6i9g3Tw6dChynD37r
bdsO56jIu1cbIEmEPL/yjfb6/2fr8L+m1w6fVZJ3n9X/unfgK/zH3oEUM/UdOv+UBhuG/2Cly78J
V9fpZ2Kd7ihLt/9+72Da5Oj+LqP2T/++eXD/xr82hWPZUlqWYpPw71uYf9gE/edm6J+yNn3KQyR0
1ipSn+Np/xBfY43hOg7/weRvZbP9+PvNgxYYeQi9EQKVSd0eSQZSVQwnIUMKRCDyExgeBeMLhIgC
A+q8mIVKJOYZh9jnyR+Zetp5/klHe+nME1GpQsa3ioOxa50LjZ/fJeMTAVexwKhWLH28NKMV3hpG
LUznrwSESwawiUFMGTYtLpGurTSGtJb9qk9szrDLJ4QZbpN6R9kQg51gwCuc6Efj+pAw+CkGwIzL
CMPTW8xgqKiaIWXGx4EeiZ/cMa+CITLsPKbJea4MGDDrvOCTw8CJb4UFBTPoxDBqzVOp8uPvPuo3
fs28Gv41uXY/FmlwGPa3isHWyuRNZ9CtDKgaDL4W0zs5//FjYCTG1nkLB/B2M3oj6+8Do3PKCO0T
S6mpCp2TTJpX//aM2g0jdzL+GecJnAKe9yTM14LR3K15trfRJpxn9hCXJRFcDaJg9WxrWEMY71P8
rcglTPw6o387ZluuBadgvhM0wWswylXCVcFx7VvP1UGXyKRVIiGozveKSHk3jEk7GOL7MC1/mxiQ
X+Pe+fkOznwzIdP+2tXOIZp69PcIMpg132dKhxtXNbQ/DtY4068osw7e8eWEK9KzB/nXxUj5GGGx
sXIxJJLTd1+lwMjHbQpY8EGfr1gwPc9TBZy8w2NC0xO8BO5iIkioX4lsxBGWAiY3tm6yudOkm9AH
TDJf6WAVLKuZGF9i+2jBT4B5jQGzuDzha+6Ems+TjDtiEmEJni+Nznx7nMpV3wEdTrhfttwzxajA
dhChkOYLnd/aDXB0fWQ/SA+wpz03BZMXH9p24WUTqbfYuMvUOKahAmrEpTcCQhDHwM0rSz6J+W7M
d2h4AAeIe9yf/QCHdWE1O4sb9hA0j/yJzwxUgMeG56qvjhPXcTHfy+Ps23BaNa+fcc6PWBnmOzyN
urRs6O6S8/o41dFSD/RXnAUvLff/2GLbrbuYD9ufsfOvQqSUlbdbd0qvTfLHF9OH42ibqkWC8obk
SfTY0mMNOyjA/UI221D6BJPSdFGgVNQy39EV8jpgwEmERTIHUYOP+DPc5ZeuqVZVVJ59YNBYH/Yi
tXjNB8RPHT0zxouAMivmLw5qNWvjJddbHAEYRALISqOpPeGtoXxlMl5IYC6dLHktbfvdcAhdNnin
wYpOJU72qjqV9bDBsYlvoSGhBk+AIaPHqzom97RQd4dJ6KHJ598I6M/ZeK1V7UEZwaVpxi0lpNh6
8Q8Nsjlk1BNVgw6aMGLLqWFIrXrj3GfdXrh1ubJF8kRAfgPqFTlJw3ibKgwP4Yjl3VfJuKS1l3B3
Zr6aceYt69SEwopFGAHTeZ50igOmtvplkn6eLK5+oQW8PPsyMuyQHn5apHayqF5T79oaB6gAIatg
Ew0EpkSfXLoh1NY5Hz8zJVjvKueMH/zVNeNDbcAhK5qI2Vo3D4DPtvg8k0U8Jkd2bQ5cogn8jrGO
6/G5Txwf9U97htZ9bvJoxgCYn/Ar14GqP0u/uQSZJN41gzBcY2XS0sAFf20najlSu4jAEZ3w/2h8
zvoPlWN3LtPm3RtgvzRac2k07xKSiYtz59GDxF5OzT1H6eBp7zxnY/kn16pnll47V++fVBcdUa8A
+tOYqEMFjo10oAPCOeu9f4hEtEWI+olkeAJFDNG7jJ+QfnH58YiLEtQ2t76qbo4PEdAiTseNCOZh
mUyvo1AXK7poAyz7qWWGne1VzXPa2q9xJc92rxfrQsKf9wCTGqV6xDyx5eTZsbXGMiW/7Sw+GSUR
WzcczmWT3Q29/+iMkn47GuuD8pnSxp0WxjsOhJvZ17gwlf8jE25ncXtPG+EunIr25WkKsCnznEw7
MbAYm9a8xwiZGH9cA+6YajFyBMBHui6BeYmT2hueNR/jMDghlnir2GVhRR3NJg+MP7HB4aNTEC9A
E63rCu1gVMVeOeGFQCG0pvkdQjODBGzWn/TkMoiy3ItgAxZoX/tEDGQRALDutyqP6d4zUa6CKngl
xZpxfuiYkesvdsxsPYaJeLJeNi+uZprbAu2hE1kM+rdcTS7aJGOmGIn+dZ8jCeDKBgv6RkSWR+B6
mnWWbYG3vU4+goFxGASN6VAP77CxiZ2PlIiOVkdwTsCUmLRwzZp228dYRnuKk9pS8LunFujipgoi
IJs4fOto8rP6SvNuGYVghgoqmmCyb0u/f8kLD/A9VmTUXi5EQUr/KWaCJDqTc2bYoCjWyKflNB0V
VH6Lk32rNMNcqZ4puYFVZdcZd6EeAqH2HMn6yXPSd40dudRazNSWWutxZi5AI+JzpF855bbi0xjp
QQjNDeyQ8Uvpzv6x/BbxFVoV7N0UsKOhfxPFXRBrpxu1ys/uhH1TtheiWCQI4EzG/jWoXky//3aS
6d0xKdaEDgoZp+dbAZp/wFhBfIE8QKnWAVpokhsUH8TeqqcGE7weTGI4Xt8BloS5bd2F18lgeJKA
HnMuQ25er3orXgwBHYMFfAE8lnzYEMMy92h8ZR1gJt8frugxZ9cBTwxynwIqqoItdvwFVuWoIuZR
qH2H6ziCYq7jqHNnSmDOa523m7AgJwRKnkY1Ij8Ysh9KQZW3+WYB0yzqYG9K7oea0VyIpuEppVKi
6pvtRJjOT8xzmlUAWlgUSOtq9Nre02ez+jvxKiJtbxGE1gdZ9/GymWhN6Qa1MAKuePmjrKtjkqOO
ajQmwCGOgWwqTdyRPg/wCj6Y0N4Iej0OseJyhEhk0lmpkyMPaV4kI9skqH7BbQI9bjRPqaCUM0Mf
Cgs+YA0EUXdSyyabvqIsIdYxYZ1BR6RwPetqAtL6Nux9Jg1MXbZGyyW1BcOX6xcr1MBfV3lrJ2ve
udsyEWDhfRiwjYKlImfs5/i9JvE2DuGzH390JM9ZnpcnZqmZwiInSs7VqeymQ2A9QkTwJqybcwmc
y3lPWfJP6wVfLBuQKuV+6JBxhtTlBTId1PqYZnsUQDy6Wa5WtuVukQGADbDYrou9GG2Ia2CVo4tr
9xvDLNe4pvcsvhjqrHznDETmom/fCh6LVH81WK/O6IOnUschZIVnhn+4jsSRwzQ9WvU9zBlwc4Nv
pE8fQ23uuCcwxV90nTQU9Cth8SCefzw6Kxex8phDY/wPEu0s9uI3AhNxXKwhvq7NiFKFCZG79kH8
pPeQtIvIC/w3xAPQ0j/GIj1HWNgflF8/2flG6MgUUZhfapPAXA4rnh1VZo67zMUTpPEI5CqtrHuh
F991b0Zrbfguc4W9ZR/mAALqcl3zXq9NPiz1mwhxcAwaWijOE6I9ILvh2FdAegguTKsamSKN0w2P
b6y2nXEVlvqj6hJEUUpxbIHnMDWeunQ2vnM0DSMGFz1A46zNYk+kbusAZGUMrDeDprNwBrQxkOYd
CGQAIJWj+oD2twP70z6MN7tu3kSb3/lVbWx863FdP0QMLInCOmmlj5VbfNFJ92CHh5E+gDkYa5KU
Y8/amaxikBhfnGnTkN4mlBxVEsdw/KFtvHBbk/vW6WDpf1SB34WohVrMO86uu8X6M99+kSPfwHnX
9BNBVCKrCqsFZMswXRYGTwdsBCNe4oNydmMot9CKtz0SzJAi2GpLX8/c7UBuyETnnWXsFd1/YAa0
O711b8Vs2R0rRprmrhvvCQeM7w6HyZH3QTC6hMZP6sMMmCK6mOPpWsppEWXhIdTLdz1nO5C2tBXU
3rmerhWGUU3DD9oQQNHc/Dpl6kZufBNkfwG1qhO1MCKf+/DqbD/CXiAfyAcjXjsV2Q88pQ91WqxL
CqZm9qlbEBrMk6fSph++cYE+fNlqfC6N8hUjQWt8ahMOb3Wn2+gpcinNNWGSGiu3R8RS1JpCFsBG
pvF2MvKvKJInlgmE08enQXfWGZDBivet6Iu7Y6qzCZIhpTogk3R16DpXCoTO+IXTZ63hJdPLjLoc
/EHORuno++0qqj9MTgHHomMHk0TI4igd9mn/W3Yp4VbzhFxlUkxfu6juM28CYkDyaLUOrVNsBgHz
3nVw+UUdb7s+P+RmIHk25RvKMzdUD/1Yk7ZyivHcd8nwAO4K05ROfKCV1PdGxDOGc6LsTQtHxpjq
PWGO10DBTvcQoNNx7QkoJ1MdfhHNUeZv2zg7nVoVEiH3iZwJWDRA2G9IAIswSk/5EO+bgB5ybUaz
Nwd8Ekur6V/liO0Czt8Q0Vw6/QmtcCUjbVk49VnBOHaUnS767kXVAYb6xxDrS1ANKxexzoyalQ64
wbK+ghBGDi+C3/OLCrZhSqHKyexYILhgbDL7ZmfTS4zoUPrl2i1Q69AWKGbtH8D1aWQjyeYEkU05
Uc2bR1/pZX/nNrZJWQMXHcZKl7kibOtHBn6N2AGKu4AHFaSn2pr5tVO3YfO+00QCMJc6MIb52Zde
QmAgWr90W1rG49EmzcHA20HruOUTT4Ref+mhiGWlwNprL+wiOkaxtQFQRxzJdLkaIksHJdk+bhXc
u8cMKooyMtxwd9osNn0DfjHxniqKnZsWGGtb9Nu4KrZYCw6KomXyoSaoN1bA/kzyiY2HqlmPcyIl
niAA4sFyT/F0yNtF4bxG0WPIxhuwhx7w6mZvFDEtDQ9lvgtPxajj3q42+oAJNInkbY4RKDanY0g4
bBhWrSBrxXWd5pyF7X6G/LLtJPxIRlBtMoVRja3TSnX2geJXRvGLTvanCCmkmHeLAHHSuD8ART0G
af6E+YQ+dsRQX/OPrSiOpvGWOAtQopveoo+u6A4lviDBjccbnR3q5wJ1nfM5sBis/FMt8n2YMDkP
PzrHcU49a5xVB5lTo+AN16rxjiTM99M8X4gyw5AlTl5JMYjrD++kW5ZjQfC5BioquGbF/vRS9gPv
dR1XXO9r2CxIVu2rQfvlVdrUNoRTqVHA1R5Thpws70/DvDEbcBNg1qeOZt6mefNeTWnN2jCGzYRH
Q8nkI2EBV/+1ibN4ECYW+/icNZ3Lus5hbRfbdnBI501eMO/04nm7l8yHvGu8Jqz9/v+IrgiP/7PV
+1/+uW5+vuP/Dhf2b05x/vd/U1zNv9mWVIQQHCGlIyz97xRXlp2UVtq2MAx6KP8TGGbpf8MCzr+X
pqP+sZ0SE7hwbNeCImYAH9OV+j8prpbg+/+D4qor21EK6ziCsOlY6r8orq5blhRGIUC40JFqfC9F
6eMcETmiiUnHjbejdXqpYyh2cMw0OGcsHDQBZ3XbSp7yeGtiIGMSr01ZETjrTSxMufoKre43GliS
aOpNS6li1YclCzrMcvpZDC1ODVSxqjmwhMc7MrjA3YcI0Ix+kPEckxVJTiouWbYYiECCQXlvv0X7
3egNfICeZwAtC2Y0XHM0msCI9z09G9M4HP3YuevkIjzUhkA5q8IiOQQAQdGqUiQ+efZCApVQWzWZ
b+iE7FPTkxfEzxiRHz0hn+Dibrw+wPCRDU8hx2+JQas0eUrlgDWV/JBURsv6w6KViBv8I3SrP0ad
LEM9fowmTmGLp3XpRICFubPYfAyHhkN3btGDy7HSUmRPOD8PFbF1hy4OLYy2+dh8J0xMtW5vUlic
uU0isR/ZRGHbNaxg3/u1eHAIEzFFDbuiD25lUsD5h9pak9ce1bJNStL+pZPwaKLBgS3xwmujZ2ds
QW7GrKULqKkiVU9aHXvIS+V9AqS9bEN3o8t2748o5JjOV/DT40VY0aLY2ckBJZj9tRZ/QFHcl6F3
w0VGJr9w0Y3D3174F73LoU7HE3FW1mRswYZ9UdLNOIaBd+j9lNzXxPDYl4uowKrpRupa0NUzYKvt
Ghw1k76xg+7TzFCiGMSfCQe/Y+Pk/qVjo0Cyg67Tf0de+KrJ/jwaCuBcGRPLte/9OPBLRqHRhxNG
xh04UO4H+q4p1TG3WrUn/XTU7eDPJKtr4glzz2VKY5aJz54OCJNecrWggY9kY02lON0h9irC0bye
ILi0PvEHckjJqDNd9flHF+i0XmO/7gf/1REQqt3gUYTUQbJQ4GvRsy61xaSTDSoZBOKSJsvsOcrU
R2wGZ1eH69zClcMPEOKzLFowwaSbR3kK65mZFRVLS77xIq6GeIYuJ5I0FyRf0dB1BQOp77OXzql/
y3YmSP9lC8YZRo+95WLkT8p95Xgnnk77qEnZ5/P+M1JWslaZ4me0GEdc69Ee/Utjc677DeSYIoDA
nbgGCbTUOJTteOgckh2G0R/wb5REmdXB9UATWf7WiP+kONLRAbdBBNrhIcBJNnbOcBjzauUJ8aTZ
vy0e5KMNpsVsIpPGevQwVetUYqbhRropdgeWKcwtajnkgKsQtZY6F6WgpSym0baxZ2G/AaxhSeSK
Lmeapho8S/srflDUAcyWTCBGJtZlhwKou7Q72VRpGuBI+hAwfQxoTSMXXi3KtHqzJvWH6vmzxZZ9
pTN3U85nvok5AoXFv8mDX8yTJjxg6lkHdYocGIOZtgWnIBc1xPq+dV9nL2SXyFeqhC42/ABT+ovU
MbeemyDHsn3mNgv85IYNb2/65ZKy9t8oHk9jQW9uC6uF5fyy6PGEFRI2obu2w2FhWtGmbNtDIcxr
0PIkgL4xLgx26+u+QnhRPl064k/Yq08qCYm2lFunmtUCq9x0vQ3xISF2HkT+yZcGxAsFx1oqoDnG
jp+dF3hO+6tvsnp4+vj/pKBKIaf+dxwXlqzuqsYAzMQ8Z9Ypr8FmN9L/a0fUI1gtSPnQsZ5UizfA
q/fogG8qCWgNyuefrDtbTvJma81ubp5JJuvdDvuNGeo3N+6v+lT8SQys5z4w2bibaGq362FfVxBl
U0I5D1k5dEsMDo+u6tWiTbtTbfv70eTGSBtSmrdraHkoyFr2VDs0MIpsE4Y6iED3LaaYUFJf07JZ
3Fids9Xc8tjUFLNoDIFYkJKDlWPE0JzJ3s3Bk3GIHzVQrpPXbHtaHDiBXwT7wiqnDLZxPwtTbghb
vCcgHBGyT00DoiqsbHAQMDg86pXZYjDYSnfbj3QmxMbV08nsQEjZTBSXpNCwfEIdFPut3K68GrLb
jdAPadX4hAH+Dq/1UhHCmFzACHQSqLnBZspfzTJbS9/YNEWAva3ajsR+7YRuI7IzA+4MGG8rF4du
H9G/o+rsBe/3W6OrtUGdmG0BZIkRNOzOftem8NH3LE42tj5ZalLXNy51NV7zIXpPgvEjNXH7VgOY
GpAU3Hj4hczFcP5gfikymGnBnsCPznNvXxDSCRxACyHTuWi09BqJ4YQ/5mHIQhQp40R77IOJrL+Y
RhpUJsTx2Pe+xeCxTYui6cy+GYaFKx/7aTKWleWQ+KP+SvXZuzOmcMNTd7hXkvxOT9sSfVW0vsjw
PSewhIvnQInz0lSckn0H5Dc13vBKBFtB22sp53d9du0zc9NFw8GH7ilZRXAL886OWe4qZ07FV81q
KLr3wSRJSarqOhJsiNqBUvmEPQkNOmfww+dexA6Ji3ojRL8qDWeDA/sDOWE1hF/GzL223lME+tQO
3ipD8imwTmlFFmMSzc2l2j4a4Z2E2YfZas8dlDqon3/q2eTSaH/YZdmUV5oZDsXmE8/FqXWHUyz1
dROwlJ34rrHLDVjMqH6ak+zwUo+oZY37RklrSeEiKkQixBZ9kdS/eIEm/6wJl2kGc5btuDdjzFZ+
AqVIJA/g4h4MvKo700FSDTQoPrQavWGXfdasBH5DCoWY19Kvck48zd5j2TSOfNzxdE7RE9kxuW15
e7CjvnXNSdefnIZcWSqNNRtm9LaCGJvVcX0veLQIj+hP9tSmdkhtyvAD2QRHTGOqpTXFe4g1ey7C
N6PhYaCPyJQ4a/yOUJfwBQ5tV+PZa5mfEJjZ1BEI7hAHIduIpR7NgSsj2dGe6RcMoHLqM5grxslt
COkUBOpt33/tpqZDkaP8oNDbvTX50QbP0h7fP194zrwF9kuVtlu7sfZVKa4yQHImap2ZzqVqrZU0
+meaBFeSHQ6GWxahkcGCB6tmNKyT+Ax8A6mmOQXt3km3Tnyvw0d+yeeCLSjxyLWb6MtUjh8ODpZS
aLfMBT4KP9BalPTuqcLeAtyCTgXrIfG/yyqXy5lcDpBgrQqEAxGclRbdqe3Efc8jXsr+xfWaY4rF
xm+iWyTEYeqHgW+EiYCntlo1yU9ua+8qePKM8CFFdZ1gwg1CO/j2Cd0lWuCqS0iHw9I15M2rGFID
cEz0wzKZm8HTbFuuE7EMpXPomw/85W+61B6p0eDhMXwBjYRScg3NH73O/8TRBKiktK+OFG+Gua/i
F29EC3LAZlfVDYfbawscheTUzWve9SiXD7j+XbYjyXFiUzsw4EZ48TxJ5smcnlszp3Q+2SYGY7P5
Wej6T2AWiNLFt9fSB4oFD68pRiGyw4dsDM+N1/5xkwTLOVAdpKaysu/a8BIiH5rTcPcGbO1tyzCe
Nf4r2fJjwMbN8fIv2HGQu2wgOs702hB2N51vSXmk7RXPZDyognlMteTi+mQm59gScyr9irP3cRs1
YYzruN7YgDtILG1TmA4qVcnOj8ubDrqlLgknoVAVvn3sxXNJLKbLyOL1WbHisOGoeLYSf5VW9Y03
70Mw0DLldeVs244ulRXgxmrKbeGCMdNt8PO8a+xofLcNSoDxfR3aUS6dlOYQv8yoYRyoNNN37XQM
TBKprnNMODMT01lxyP5xgTZIQXAivrWjMsEOocC4VbX0LZdxlOqzXIVbv/lxKrHEqWV7rM907bW1
QnslxuiMAZVoohGgArQKslmyiw36lJrBYEdMJk2Ln6bMpa9529WfKdJizBuTBncn2sguhsBuUupR
fVUVZk2gOVYVHrEsE4u1bwDNEic4l9NxmCZSm+bOCPbKv+pi62msR8fysc2qZ0/7YAJcyaA7t427
Hi4TVx3ag5fW6K4s1MiM79NHBFl+4Ns9tFW5gAqx9OK7Eb6wxXsw+JGYz5c94DuJw9FpxS10eWpl
a496g7bm/W/h14Tq464g+a5d3G+lVy7g80FBGZi6Gcl0yAeyQ4LDSPoaTOmhdTadxSbHTdZjiryF
p5v9JDoo1AOTBulUQNqPnpR+dPtz4/+0KanhsjmZQ7sXDjcloWFiQ9hBn23gdLUBG3/WqQ+2qnDN
m8LasMWik9g0Vph9L1Zl/Nq5A2W3o8tnaDRrZfMJX4zw61NzIsoXkPLzFuaodjIFIdx85w63xrpQ
7pbk2yftyfY2MrDeiOBSavZXXHkJF9HqIwDzYdfpj5NZb0lLOkUDQ9Al3pm8Evfl3r/RaUgc1qfB
OIBzOTouuSWnmdcANBzW50DWdBWIs9D6vZkRZbJcLyXm1X70NaynNhHZw2haBPdM/RJNSMM8wymo
Khvtr2Ssn2s+HyTKwQIcYws9ISWUSVYW5BuxEna8ryK6Au0YDVGCEe2KCLJDlbzjZrlmCcDkofXh
5kgHN3rXnmGlUtUnRqwT0IDwnWuXuK320DsuFetfvVOXSCTOrgrSDQi35sF00YLlvDI1tX5NCe5b
mPmPY8VqHc2S8OfgrPzWJ/HmEt0jkkXznBjQsqGoNSQ5JaXclJlzXYgSuQFd8SsEbl8iC0RYJr7l
gIuS5Q0qPf6tMG+CpR3UJYSa5tzylmMRXBw0vC2MAhQMUAfaTddUSgjO4j56UbgOqXNYpEP3ODCi
H8uqjh6juiGKSnJwyX58xHdQYWqfwAYhMiRLCFYZf8jCWoaR+i785j3VPHBpsm7XPutMhPl+N/hd
uhpVuW/17CxZhnEthXibNDNPNogvInOpyqjPhtUf/aB8xLPBdoBoSQkP4UF3imvFNnuh4TTCL3Vi
dX/uY7xHuolXK2sTB/UZsSPADM62d1gLq1mArH6c0mZrlbBzZPQY6EDFMtNbRPy16JS2qmxwK4xv
D6YevTUV9MMm49FabdzR3NVV00PwTD3oM76/lFb8kXn6I7U6Z+WaL1NSnRv5nUbtDoWCA7n+Q6r5
lbAOVGMAA10I/7qlb91wx6uXdTcrpqlnUodMFV9JVH2aUX8fAW/kehxQifJTj/nWdqjXK5t16kTX
lFqbB9et4kWfpe9Ugn7i8WKBl2xKk6AJfL8VU1MzI1/WfaB2beo/kp0GX9h1ZzHR1NlYrFzsooch
q/Vnp9HuTVrsXF9GJ9fiIW8wF6xDLdtSSw/GPeSwsUxWuG4YPJGTDSEmZKdAhPNpThut1V+yitrr
OE04GGTxmraI8aVG1kiz72hRdDyzMu0pDCMaHxz7gfkMwTtmW1VMC8aJq1UzUmqlyS82xl1MN7C/
ay2e/JojPuMk/tGIOmRT/YY3GBs/3N0HvUqyTRNm9m4y0voKbRBDPM4Z5GFosUC8bxAnloacN7eG
nkF9tFecn+lBwkV6KBS2K6+14ejJwKQ674MwHDTmihZ18TIGxhu7333rcQWQyDISdTwMbrGFSoBg
ZVktk2JKdzelkKuqofCoGNk8t5StRm7/HPCOLeNh3f/lPEkuPkaUYHakeC04Q3t2qbCSv9gV3aqO
QWYH5WgtsLSwceGirJWQBQvkxIyHeon/xYmNp7Ew7D3wUpACxg6xdRsHGO9hLaRbqEbd1uh8sunk
Qtt/Ze5MttNGojD8KrwAPpqHTRbBIXjoYB/suDsbHRnUICMkNAHSO+QhetmLPIX7wforBDSDrbiD
F2hnS+iqSjVcVX33v3x4Ik6e3MmCw5GePFWAOaPY6DmQOplmX8SQO4EN8YkbjJrD9M7h6+GJqLqO
LiSYY33WYVXs96mMzqxsRgiXWl9ydqboLOjqQk1/khdlTzGsB7Z87llE/jxVqQfWnMjHBXMU6/OH
uYCQTC1CYlXASqhn3KBkBhjhJCJQMmPFzu9IAnBK9O68yXaVIxgolLpxkoqbOXBUCCQ1AZYqgaaG
C7tgbMnuGB87udZs5xLsum3dpuBWZuo7nUVA8I4gsWyp+KaObPJAoPZT2MwkOtiWZiCRO+4sYvVy
FjmseLHNb09jt3hiuF2gUkBjSQUIhlpH10jt+4VAxDSm7zGiyILUBQdsp/BjYA6XSY5HNsyZEgJ5
+GiUY28GcxYJ+KxUySpljG8dkLRxKrLb4IJEJHmeTBbz8zmiqolkOjgsAeRdci1JvnOuNOOLyQzh
a1sAcMmixKmAiZvE5h37kSj3LC4LmDlihfjYH+v3WaiQHE0nTVBMx8piddAMCd0jnuwmN+UHWGS+
SU2B4kk2qIspYkfNbmTBq8kOq1cwe00iDloicZwyVK5LwfWx/HDZLOSusST+ZtrjU2l1nWF2EcED
2n56pRDJ2F7oJYRpJn0k+1crTaAG/IBcMHrBChsRiwppFO2oeU8SVvIYTi6sApQhC9sqETbhAvAy
E4hiLBcEQSa/QXLBLk7/CAsTcgwSwURtPbc1Jon4HGWRSw3ocQ78iMDc6FwJh1c2YkxzwUfqgJKW
ICZJ94hKejQy+ZpmhUiwlaMy/zie5HgyiIlquCY+44VaFKS9TD43m6ikFYMn0+mVhKQWEc05IUh1
RrCqpXqmiF0F00WICAlZnbBWWyEUa06G8HwOrkjgqxNMb4NZTPA363psDBI157fEHimqD22tVDLy
EU7bGcG0wzhimclmizTozQm2HQNjR7g3JUG4co5MZ64+zGUYplTrh5MS+Le8mhK8ezobWlsyR5/2
lY0q/aSVtNGSnr8jrHxP/uhNF63pfKGRdHijHTWkfsRamtBWGvpRuK2GJJSHdvbGljdaCjHV3SBw
eeB8gM6SZp+ZGnE+Gnqny4P4hABp69VpWT9TVYtcobJRnWbLCntbFXT45IcKUL92zU4BfqYHpRC9
8JaK2LvPTkWwb2KSUIisQOJAYGq7IswzwzBMjTRD1elTrQgRLHJURbCrqZBzVLI1FK/EsVcR+pml
KqYuKwYq/eI40RYhVw9WaaFt+thh16hrEaD9bP7KZlVQUkXttghkoXG5qy54gl2iaqJHVYClarZM
AFLVErjhdgVYZ2ymS4QqnXqXeOMg+WpLoEuYIAMG83nVEmha2xWhgwhYKh2GwfMkR0eZ1GTHDgqS
apHFzKIud4tumras6uuKObnRgLcCv7qPkLwyTda1AEmRNPRG9gYBXj3idDSN/zEfvGGo2DgQrZEf
DJb+he+lWwKLP71g7V0c3mBLTBH3Yec6ob1Y3dlbujTi7w87lbKc+rdOrl2BpZnVz1flO7S8Y2td
qPU/O76XuEl/VCxPFKun/OJO8FJaWEzcoEG6NW/iu2Hj0BPavOf/Hu5ARXLTBWptuVMfraFGy8+K
RvRn4yZxh7m37XRhCiVG5tljTfWiPBvVF0pXVYM+9T6WIC/c2cvVh/dHOxbZGY81VWlvvvCGtpU3
N63r195RFWlbNL66SVFj6R1KI/Cy5x+N0B00rt1Hb1JjTXBmR5br2n/0Eq9fY4Th91gjncQdYOMq
ef6LcOXnv2usvUMbv3GTQf7o970aM8xOxxbqa5FG/3z3Q7fGDEP3sWa6AeIned0LeofO+i14/vHS
ELfqQOJT59hyrEeCZs8PvPSVIaHiJxVmtnpzL433m2/Ew1lg/X340s92ZzhxRT/w3OTDvwAAAP//
</cx:binary>
              </cx:geoCache>
            </cx:geography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_xlchart.v5.7</cx:f>
        <cx:nf>_xlchart.v5.6</cx:nf>
      </cx:strDim>
      <cx:numDim type="colorVal">
        <cx:f>_xlchart.v5.9</cx:f>
        <cx:nf>_xlchart.v5.8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600">
                <a:solidFill>
                  <a:srgbClr val="00529C"/>
                </a:solidFill>
              </a:defRPr>
            </a:pPr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  <a:endParaRPr lang="cs-CZ" sz="16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regionMap" uniqueId="{E3F19E51-FDE5-43A8-A0CD-2F9344B515EF}">
          <cx:dataLabels>
            <cx:visibility seriesName="0" categoryName="0" value="1"/>
          </cx:dataLabels>
          <cx:dataId val="0"/>
          <cx:layoutPr>
            <cx:geography cultureLanguage="cs-CZ" cultureRegion="CZ" attribution="Používá technologii Bing.">
              <cx:geoCache provider="{E9337A44-BEBE-4D9F-B70C-5C5E7DAFC167}">
                <cx:binary>1HrbkqU6tt2vVNSzqS0JCYkTpzvCAtZ95T2zLi9EVl4QIAQIAYJvsD/Aj370gz/BT338X561q3v3
rurabW+H23E6oyIrciG0xJzSmGOMyb8++X950i+P9o1vtBn+5cn/4a1yrvuXn34antRL8zi8a8on
2w7tq3v31DY/ta+v5dPLT8/2cS5N8RNBmP70pB6te/Fv//ivMFvx0p7ap0dXtuZ6fLHLzcswajf8
nWs/vPTm8bkpTVoOzpZPDv/h7an8/GJfnuo//Y83tX2s3r55Ma50y93Svfzh7TeD37756fsp/+br
32hYoRuf4V6G3nGOSBRGUfz15+0b3Zriz5cxe4eYCGNKw79858VjA/f9jgX9vJzH52f7MgzwYD//
/4MJvnkKuL5/++apHY37EsQC4vmHt//2n16Gun37phza5OuVpP3yDMmnnx/6p2/j/8d//e4DCMN3
n/wqRd/H7H936W8ydLR/+q+6nf7035R9fP4HZYqgGP5Rin7+Id9nSoSEM0z+msivm+Rrwv4v1vfj
xP3mRN8l8Hjzz5XAc2sfJ9hfg35Zh//3B43G70RIY8xw9DV9+Nv0iXdEEIRiDL++/MDlX6fvd6/u
x8n7jWm+S9358p8rdZe6bdrxH4COkDQWU8QY5l/BUXybNP6OMIwpYd8m63es58dp+psJvkvQ5emf
K0FXj/Z5/Fz+AzIE9QuFggksIAffFi7OYxyyv6Bh/G2Kfs+Kfpyjv53huyRd/cd/30n6jer6a2bx
zZDfySzg7HAaxohi/BXRgEF8m6AwFBhFv8LDXwPeX4r9by/nx2n5y33fLP3fOXf4pP/0380/puYQ
EvGIRuJrCr6jDPxdFEWckvDHNef/fFk/TsX39393Pj79k4HYrfuf/+Xluf23/wws9B/BwxFBlEb8
uxIDBJwIBgT9O0LwO1fz4wz9cJLv0nR79/8Zxn6bpP8iZNJH95j9rIB+xdP//tWfAwDy7Ltb/56Q
+go9++c/vMURprFAOPoVBn6Z6BuK9pvE+IfzvDwO7svE75gAehHzGEU0ppi+fTO//HyFvcOIEhLH
hKOIxAL2hWmtU181mwBcBV3G4jgCRfD2zdCOf74E5TCMBZzqiDMu8C+69KrVS9GaX6L057/fmLG5
akvjBlgNFujtm+7rwC/PDcoQc0KAtGIUEopDDiDePT3egPr9Mv4/cFo0CAjSlFTYb8baOBl408jY
x3cDjq/mUnxEwl0tk/mEwjwpolmka9A8wOov/VRlVRQm1AaHDo2v1WSkV8FmQHklMSLS5Pi+Qa7a
NFYvSejaTdwGc0LyTo54OrW6+hhoehfkOk/jpU9wbvskinVWOv2g4uYqYN0pEHUh+8adHO3cYeJG
J4Q3wUZN/KTivpL9ECeDM5dN0F7MqrwdQ5H6Il4krvi2DqoHtNbPUVdmzWQ/FUs3yTacTwEOVBau
tk2C2TM5jjrjnByIEJcOVzfh1BjJHOtlPPqLuZurY116vC2GPE6bgRywje22UOpipuUzw07G3ZCi
0WdDXz+Mc0ukUuUsg0lvLHMbQVklKycmOTU6DdyYqpmdhCVyaFgyuplmk8ofVDSRdF3QwZPlik5N
JGF7XOf1qGSf63Sx4sqyamP9lDKvNrnIm8M4Tllrl73z9uydOdYdZTtrqU1mbvct6SSvqUpmNx+a
vJa17l5ikZNXod1VTtW19vRVUKslYrmSk7GjZIOeEr7QrHBNfK5YvmdqvRxVvif5cG1E+0H0rZG6
ERdjaHaOiftSlUrywTwaIZuw3XvT11KTKmMtvSPdshtGtKujdtN5ftkX/rQu5SgFryOJjN4ybW3W
rqHETUclrl0p5w7RbTuqO1Q6JWc/XQgzb/uIb9ZgvPQQ9qKOuFwnvLGrO6+sOLmhOjR9foHnIQ1Q
HF8suTr7pSyksHWq62FO8TBsCtcj+I6IJcqjNqmH6ZAvcZMUNQ/3KCqdHFDxsqxzLIt6zIwKdapa
F+0HP9us0f4G1+Flgysrx1K8D/3ygRvfyoJF564yXHLcdpJ19XMQCiIrFnXpkOcPuR/XBK2jTWLb
44RQk/mGCxnxMB2d10nBbCtdT6rEV5NIYPh9J8QNpcWQBGI4mqqPIbr4oScoiYLgwRVDZmuUubba
8c5NWUdiycPgw1ThSLJxjeE8PTWLI1lBoq0y616RpdpMcV3JXPmXvuIfvbeneak66YtRpeFMMUSi
eyq8OYVRlzhXcVmOEZJBFyXhEh58GG9QENxWYtzoIBdpOdHPcwwzsLn/GHXxDhb8kQ/+80SVkbZt
xk0Uc50EY5SsYrVwEqZCrmr9QMelkU0ePpEVGVmH9ZnobmPzQGKhDnQsEkpJng4FOcQWRvRErQkp
8QdK+Qb15UWklzapwmKHpu6SB/VlzvmG0nhKNKZ+X9k4iUd+O7rAS1Kv50UsO1XF5yJHYZIj5WVP
63rf5QPL5rBSGW3r+1yjU54rK6dyybpmIdvac3KVuxLOr28LSSuIiWbqhIpJZy0nYlNWXbMjXT9I
TKtLhs2HyjavlvGbtZgupzkKkjhgfYpnxzZrkxOJrK6yOl5H6fNmkTYINowU9xYFfLOoOkGTv6sZ
bERdO5l30d7kVZGwPrqaGh7ItfE0U1XVQTzmrO1Un5Qx/eTU+F7rzmRNjz61XZ6VviZpXtB0DsJK
Fi50mebxmZkFy3ohj7aO62ShzZqIpTq3QcCTOAy2OmZbW1Mth76bj0ERqQSpTsjad/eFra8qFh8X
0XjZapoGtK9uwxCiXvSzSoaWNzIqi+tqUliKtrt1rjgGAK6ybNZ9v8YXJBrLxNcT7BkVrrBnRX+k
athVbcikWGYkl0Zfmq67n9ry0rTFfd2GehubMToijB6aNtg5o/ZQvCQKnkjOrzzLLz3BV1b5q57T
5sJi/dD2mO6KZl2TkbIi6fXqJBVkkLMNZlmvfZcs0/AMp1bLLu5PS1+/kF7oZJqrtBrKu74Nz4Gq
n4q68F+e6aFB7Exy2l7ZnNGkiVq86UI2JrrozmGwPBFM4ck6g7KFDuVVVAynmHhx0aKuk40t66Rf
c5cwAfinIqNlY/ze1/bSiUZl2GjAdR7v4IClazV+gmP4cajHJ4dau50cyiWfO79b6KRlODdOggQI
oSbTYNsL6jZNO+mUrPgu6KmXYc1uWwCqhIbjItu+pYcp50VG7HBvvVCZD6I5AWLSJVYP9C6q+zoN
PQu2VRfopGNaZWOI6GaoV3LQMwKmUEVqs+QilFHYQa7wii41wg9jQ4u0pX2cNc20pMqUXqJmtUlQ
mTaN2ihpXNxuepTvIzJmwpnlvC5TvrNRDEBamOk8mwYdbV+ohC302BGacrva/Uo7lXQBYJ9SPUpD
debmNabV+5mFSmooGfupc31GjHcZY3CIo3wcj7RcJYvYkkABy7PJkaPoIWZoTh12lVSkvpvzcoeg
kHsSbKJx/LgOi2zqFRLv99qKRLXTLeyRVS7eSET7TT6T9uMM9p5kJU49yS9xXtTSo+FhbP1hmaAs
0im8q+y4iYPlGK61gipXpH6ZTwiJQ+vxJMUM8OdjVSZBzK5HCjjcmCzU9LMtPpvZbsdYwRaKBhm6
7gZM4Q8LOPoyMEHaE37sDEvNgJs0t82Y9D1sUIB9M/ZJODYb44pkKtt0GtrNinu8y6f6U9uijKw+
CwE4wqG+E3zd5AE6tXl5X4f2rh7bvSnmIyfoYi7ovSGVksvQucSLVc56+TD5/pGGZKfL+NDP7WUx
ESVhick8R498abKI4YzyOFnHOcOVP83YzmllAUEcKp955S9N1H8I6/IYh+wynoJt2Ch4BtpFcvVV
woCCjNxaWROX0IZvG4LP+apSEYhnQdo0ngGVdJl65hBUVzzKNaaFDBd1EWO1jX10HDzfejtt+g52
J1TkBeUPoQqeygFHiR7sAfNGy7mkqQ7mg5maDa+aJFr7RWoEdIdAicm1qVPsp1HWg9vr8ctG7/ss
nOJuuyq3K4X3qcUq9WPTpTas74fcHIdKb1hU7hpe3LZUJ81iT8Wqdjh3ZxHgddOM9UM4NHe1c5Lw
XNoCEjgqn+ie7rshTGO17sz82eUQsbGJUzPijS+qWq6wIUSd30aoBP7b3QSlTSLPj8QBxSqG+kAM
OrR9dWWHKeUd3g69y1BOk4jZLciPWQIlfjXtIKtpkiVndxGqPnHfngOWPxlHB2lJU6W9mKJPc468
1KYFDm2/hEzcYVI8Borf5+2Y1LmupGH4Iqj8Jhj9KSiqp5myLabtufNo24pnK/DBgJqRC0fHeOlk
ZOAXabstr/CnQkS9rMW4nePxGvoh27oqIJtq2dIl2sfNzHdsKRO9Dg+CK5MuLHopAgAqraaXuUKd
zInf8DVMBGZpieKEh2NWl/Sumot0il/d2m6dKVLg1nuxfsblvM2J3Q4T2zcDegiL/hQGIXDTiX1s
Cd4j0X/yYfgYFeOBKgV4ihmQCRAtDB0QPEYBARFx38tm6S9m78IErxG/CNW6Gas4LWNgXWi8n4L1
EfHgibPypOs8DRlPh9BsVEyvgYDP2SDUC2MsQ1WfAYSnlSObPiq3nAdbT4GPRcWcIqSAgy9jMraY
ytlVyULi+0Ev6Vr76wXFI5D/4USxuyCjLWUQFJ00nF1PffMpQNNOxNN7XLlu41z4OBcPQb64o0LN
PQv6j6SPZhlW08GIKqk87jJjkCTYRLIL3aldq02UD5eNHq1EkSnkOKk2WTpx0eTrjs1AVZSe0mLs
xkxTAgLJ7vt42CE+b5uF7eOQHCbcPthqTAyaDlGDAXAr9xIql/QgYmirdhGPtyuFwm/iZUhNNUUb
Pja7KVLHGZPtYNFzDESTCohb2Gx5wcMsot0j66tC5oIdWjdDzXSLND7c1AL4LWk4kN1575WiO0ZB
Y+Z9NSVR0aZdMVK5Yl8nxVymS95mHTV32o1Y2l7t+la8b9V86+JgG+vowuR1CcKxOHFlD2a9p35u
JV6Hzx0IlUB3g1RBu5lF+ImO7qIryQOmds/ZtCkdwP/Y3JVLg2Xs8vsJz5Cfxtw6Dh9MUOOihZQJ
6ZobnMdjOpI1gyPjE9cJJpteJKOPE9hSDwGuzr5km4g1acnR7STUZTj0X5h0e0mCUQ75mjDX3woT
Jg3ARejF7ZoznM7UvueGJ8taJ62zh2qeMz/xbO21TtY+2liDr3URpaPvJS3cmQftdhnsdTXbjdLL
5UrNKL/MUOhgB5IxcQNaoFQum7AiaTXXWbWipNHhrdfTbT+4Wz/VH329yBnNEs311nj2StYSZ4Me
j0IX5GSmWCcRHDk/mHg/0NanNCp1Gpp41/RlGlZFDilaoBBOxyrHVyvpWeJmDwaCSxke02nVd3Mw
dVkdTTXIzWrXj/kuapa0qPOkx6tKmkLdLvGagNi7iCKVBgqo0c+sX8BBHMHdwNq563Kt9F4wdOUC
/ESDatuZaSNEeeoCeh776X1ThVYORfXaourkgFDt7JTLfoxBkJJIyUgDoxmxvnFuvWdtvkN9+H6B
rqNsSdmnXV6fODAI2YnhZsBuS9f5iEt0ndtoOwJb1jT6XFRmp3kAjGJCz0XcXtUxWiXuzRbHzZZV
42GamznVtO5AogyHyJpTXcVZ6+AIESqSvmbHZuF7XRpQ90Y/CJu/5EgfK1dvor5M2m6UaLCvhtLL
wOVfPmBDRqolo6T+XPoyZTp6qHmRFBUrZLGKtFdPzUhaSQP9vmG1xH64WUyY9mVvk7wutnlsmkSV
QZIv89mZcl+V0V1f9Q8zHZyciybTMU5HO+80HPVEkfEMXCsZO52Uo0tUDgSUlrVNi366pLPfu66b
pSggsuMYQP0Fj2KsWBoH/AKZvJAdclk4VunQ9werdRYNE5E2XD4sBOOEznGU1D29DQpSSjHZy0mw
15X5PKtt+cjxkPkoIAlHMA7qq5cVik/BhLOuXD/EMLZbyjTO7UPfNE0GzsluiYHKod5fqtJykNJr
J2u3oA94IjSjsw5lbLvhCLzplVX4PqwRv6paNUgW0L3G4W5yOnGBOY7DmnjcrCmPwxhoT+MSUA1s
Y5vSPfAxmisZ42q3hsGuWcqnSVX7UsQq6yeap91c3BQQYuXUqXDAYdfAXOO+iOXMyymhQd5neiY6
m0hf7bT61Cp31mGURapM84rf904PW1Di+0bPsu9z0O06szba5Xl7jWh8G5hwF4wLgmoDK+lYK/1i
L0QdA2toQKYqkv76jYxvnMentltsWag/vxTzy59/vOxeAOrsy4s7P3Y/v6nx12vf/vnXFzm+eLC/
vNXxnbP79dWb37B9/+7F3+cJgy/7yxs3P/CEH6s3D8sAXYPSPP6lBflrSxlu/8UKBlMUjF5OcIhD
yvkvVjB9J4SAFjR0NBEjPAS/989W8Je3CiIMThWhIY4oGMW/WMFUvItDzgQHaYxCDoN+lxXMyBer
9xsrmIAnS78YwZyzEI7Ft1awJrTKecRBKgbFFpxK8PECkuVjF8igD07NOiYMXt2RmodyHMINtWLr
G7VbpmkrCFi/gNyFm0gSWXDvFJg7Dmr0GrUHRl2TDqBTN4PDKYusyrhdgLvytUjCbr2wAJDNDAIH
ZFhTFqfQ9xd2VofBgDvWD+17Vgc7YaKLoLcXJgDnwFIGGD+ID2CXJzHvGDDi7myr1u7Wel53veJ3
eYj2uqlv+shtQbTuGs+ljwaf+NXtwxBIKUBHOpDyiEr6OcynIdE5T3tUx9LaaUrp3I9JgdtMdOoQ
me4+QsCLoVo/xFC+hsruBBABLx6mKbpFOb/odf6CW30ImVBSWadlYNkuR+2WIHvdz02GweKIcFOA
2zMmYQ61vHP0Doftrl90k7jG75vFbDA8iGwNeGPxyDLaiMsqrjfFLCoIqHpVRbkxNRi1qgqu+FzX
WdcFn91a3eXt9GnuomY7rT2RU6B7ice5lnZmgITqdlLqOiBEyzJgz6P3WzWTVCzm0zD0RxborGrU
hozDpx6EowCnyjAw+SegwSujUi3FKWLdvsYmQwJ8uQAsf1ETs1U+SGehSWIHwPKhBtLglwHIEBB2
8LnOMZ1vCj5uehOceCdu8rWXeYVTaJ6oJCyXo8H+s1HqnOP1tgIlyyL/Ac5RMg35Re1nlwxzs8Uz
T4OcAHrO5DYyoOnaejwxH+y8MdtlzM1GgOZBYgAbAGxG29MLXTSdDCGbVY8+liDm5nG8b2lBN7Fd
dyNunkSJd4vxT1PeP7KynZKaB2kNNZKq6AhdGHDrIC5sxXJh+HUibSMZ+A2SkBklK6o/IVul+VyA
iUrufbVueGmvBkV72Q6OwRKxz1g9vC+mduvn+cxZfx2X9mnFmkrh3K4P1ysa+SGhsDmLLtx0Q7D3
RbTKaAL/sirmzCCtZICGy7hCD7mJXtTCFXjYrDTwm25qh6L9GAGJW+2uo8GNVbCdoSfxEJv5qos5
EJCuh/n0vUFkkSQP0rDFYIOKNELkobEubbn9CM7Yc4OCiz6gIBvbGtRnMD8XBPwSHAOtAQyRZSsO
uV0PMYugXZMvNxivBOjmmrG4TaEybcFSgWVD0QyKUE7MTVLPDZIUkxu+Rs88HzYDd9etL96vukvo
qMpDb8fbsKvkTPOjyqNaOg8O7SSmPRfRsaiGC22rJPBdpqv+uVvx+7AOUsdjOUzVZzxNsE2rswab
qa8gpBSYsfrSfBk46OEObHVtlMydOJrCg8kjqi5VfLrHIKSRX09hHh5L0bRZudg0KlSQ+LzyiQ3B
hOkdcWlVQJJqm5WBoxmu0caQ5TZQwJY1P9sIP7l1PAcUsEnVOlsNPs/TssnpGskpnm78l8P8xXUJ
LfSslhwHslfRfTBZn3ZRdwQaptKqA8ioLNAijKNi1w6Aj24RpwXMAlmaARRAF2yCtb4WIcucCtMm
gCyHc5TqkcSJCn0jV3ACiQdz0w0BECOmigyUUxIEdTrwIeWBTSy4nJIiXUuyPAZRvm2KdQGSW7xX
wXAG+rQrpn4LDDXLIbNF0X+KpyEFW6+BhlawjyoGPiVooSAaDJjvaS6gDSXMbcPKSz3554WanffQ
65nhoe3aZRb517CGwVHfHaOYZHjwB2r6rF7cUzAqniDegqiDs7O0SIq1rGWol/dxXNELLECOam8f
JspeZ1S+4BCdCs3v2iLcGNp87LS5WmeRA0HKZaQwk0M1beYy3xQlsDM3+k/1Gh5ay2FTWHEORrtZ
wN9a+xnc6yab2n5JHJ+fEVkPaOZVUo/DIeADjOLAMUWcrdonoLL2gwbshq16ytfmQObuGfDxQ98W
x3k0ST4ESTOJs1MIJCGVnVlTVhQnceJ1poCWG2hAeWhOAZCGT6h1UDjag+Ngy7uafww8GLnTgsGb
jk0lfTiUCfg+8aHU42NrEJVFBce9jG0o27q6yaPwyK0ot1Y4aBasHwwyN9pNGzj7ItGNuVjzMYlX
cLhyY43sVvHkLcuquanTqM8fFex5bqFhV8bN5cDaJrXLfC8KUW2YGsF7Hc95OSazN+Dyc1NnQvSj
DFUNomMiKzS/XngwSC+KbFbBAYGh3VPXyUVHAH3VfQlbxEZiU/hQchik6zCdlzytNbNJh3owLtZt
AIyjadSHgQ5JDW2QCRg/N9GxCvUGrf220Wo7EGIljeN0Nq94yPcBrSGwrNk3dbHKoF139Qp1vhco
ISIvNtDvfmSrwGeDFfjPEAVS60PLfbEh1M5JH9pazjPINT+BAcQSPREux64bNzMGl9QL935V0IYZ
zezOrhki6N3UU9IRaJAvOVGbuPZbeF93kPkMvdWG2btpdh95CfBooOokc19ciaB/aPL4grWzSVq9
nhRye0HXD4qgE3UPHRavXUuljiOTztofqR/6TIHxyIrgFIImqzt0GHB4NEugJe3Mx8WoLcrNiwG/
qwaTflHroxvrHlp38V0Qgv1dASDoApS1IiBk0Tx1u9Kuki6qSWLS35Whijdh1211275OUZjRIT5H
U3su2mpbt/E9eIR3aoBdPlT8GAf+OPN6yebVnP06ErgNDPWgzqEY1tUdpkUy14hsFO2qRHvxZGdD
oVe57OYFnKlx6C7ZUDhQk/mS9p5c+DEcAZnqIqsFfGkYNckUx61kYd+kSwTHrM2ncN8W1THv+/2K
enhpwHtwjkoFPX99iNr5Imirc102x9Ghaz2QzbjYcz+BTztQ8AyQXOvRbx1GZbJ4AtgCVEwOijfQ
AjMbMvTQTWbAGqGsar7lWL9H3slS5xd9zD+AYi/kRE2KVr0PSv1a9eaELQaTroMukimudYQeRh1C
9xiMYMQiAC76ngDbrNriImf2ox3Wz1UfPFbM7y1ZqGxW9+gEA2M8h2pMGnAPWkDgujuqyt/SMLgq
Gn0oWHFuFpGqJd59ef9ABwran3UGhg24kgBCXkCnDZ1Gkl80IxyG8JY2bqcGlUzhdNZ+OA9dvGmD
fjMUywZaItJN7iJv52TuzNE25Djk0C/LmyhFUaihsEEjPFjA8ln+FzdnliO5kjXnrfwbYIOT091f
OcSYMWRGzi9EZlYVfeI8OreiNWgV0sJk0epW/xeCBPSboMeLW4iqjCTd7Zh9dqg9ExE+NG701SEj
CNshpi09MW1u9eDcdD4cq1YpeH/LYakcnYxFc2aw2FvPZzGT4WYEpxbX4jPy8mvAMOZzceiUjXkN
1eo0y2dNYAIKfkISfFJ1fupMlNBIIfWdNqoM3tvFnvwGVm073NZh+WSs2bpqhWsId2Ti0buvlsel
qm9zj8m6bt5k1HyOfPzjF+ShCOiSrdG6YeOCaL1jT7C6vohek25iZ8T/MUb2jEkL56CbeIp/+l7q
4FchwERQKJpuQCYF2THz4WyWJfNW+zGv/Hmh84G14XE1CNN7OJsxLapNYMyr5O2vwI+eG1wYS4+r
y4lwG66Qp2HLENCReGiK/FSLFkGRzmTRUrgLMk/GsX4Iay9ZPW8nl+hSVXmK5/+nqYcv4eQbVkzw
ITy2CwWbEb3Tr5zTh6Ly4p7AA536H7OIk45KmG6/+2ZMueaPcFY2a1i/lBJ38NBgHpOL2oRRc8rr
8vfSCANUIj8GHeKwfbcs9xNtV9F508DtRPbsbXEqpIOvvpUKtrU73KqJJGU47DvcNzbQT3A2fuVT
3e/6Nnz0CpxytVe/Vyp/97m/ww2DzIIWm7yptnTw+iQQyAhcvud1t+nDBQJTADDxhjyzFvhCz+MQ
f8K0GLAQ3O2HrkBu5O3hgJ5Xt751iNCqfsAXaR7csZYxpOOtX+fPVaps0vJpgRqHAHnq4bnVvDuU
PdJxzNDxXEYZmel5qbwdoKHEn4uEjSzrSHnQJn8kISwkOGSOO4dxGJhfrbR/mhEvWFDKWJVhAxwj
1DjGmh1sxCLr4cNz9YVvfRuMxgBu0hkJirOGxC3u3nrRJcJTW5rrxG/pRmF4EnR9p6V7lkx/SJHD
/3KRvlWndS0kpJ++adknkSv8OAzr3/0E9mVQebDxhf8o68aLkdUGmB3bUyXN58Tp2+DbehOqEsDI
oJH7Sbz3OVliruY/ECqQI/zJhcz2mIHxy1IFcCsKSQpGYWcRb8/cfwzW+ro4/XXlEf6/fuQWdqAk
r1XVparE+xgGpwazgFuqp8gP6nRkQsVT4BxgNaamFEifok00NNnIRiQD834kxVfpzEeUkMZYUajZ
kR1Xjsi0nR597Z7yqTo6QBBUEGyWurt1rpvMkQG81O6XDkHB4h3KusgWE5xshA8letu4mEucebqG
g/rj+LhR1urQEPEc1n8WXu5zrtPcDXcgALZN2e16mIekKg921snAot+IyTejOyQdV3FQT7+46dJW
IzZD3C8r9jTN88Xv5pMEipZjRHUmZBJztO3mCQqF7UCw4VlU3xD+z4XDzwiMUlwuGZ4kHPaBSoSt
s7WpLpWRR13lWxtFwFdEsZ3m+rvIxQYxwKMYVxfKLvoKhxrTN7SDZBUM0UcKr4J0UH3ushcdj71g
EYleRTZZs4PcOCmFcNVp1HEuVTI7+RBXbX6sYeTFTU/2TTW+VIOoNsrrtpjmcU3MQSLF+kjM+MRo
CWiFZKJSeM18DDDOoj/L0X2rSOBvJoerzOnYa+lML0vIkXhycak8KClT8q+1M3+afHkBg7UV0k2t
/S6N2hj9xwwtqDAPvMCwehfROedgtYC2ls0qi4wDloBGWx78FYbxOoR5jIPfg62dnxjlm3ZSV4l5
puzXfbN2mKGH8uxGSIo4JGJbtXGzOHgdi/CoWwTtlXNjxfybSAfTAznJLk/D3HyV3ZTit40QqAtj
GtZx7a6Z8MYELb9Y1fY4NO7GA3sXaw+AS3e3sm2+E4+9dxNKFhjqx0PdQITUE6aieUJPzwmGL48V
W2ccUpywYTIYfXBX/0v6fAPf+l3k7A7FBS+z51xyLq/BpDd1qZM+8nctn3G3wK7xI3g38haqcTPc
oUWQfU0iiuGjauH3DxiswjY1uAka4l7aGtcD4qCxlc92uNtqNk9qPF5LRLNR51swAq8UoVEjiqOs
+yfHku1o+ot0q+3Y881s2itk4J4u+gtR7WvTg3iIgv44MH5YRQOfuxVBopw6iZocdN/Iksl+BhVJ
1qZLPQxfVOQZkjEVd1Js5xV+klfwx2gcTqHbIerwqm1NEF5NsMnC2fsa2aCTObC4PugE2eZkOedX
xUo/MQ6ZzjIHzIecIyjscYIOnRBZTfV8CJrg2+TioxPs1KDRkcBP0Nli26wqvWM7zA85kY9mFhSe
tjfumrltd4EcD2vuzRsLtigW0wzp7m3WwfmoSniHYb5uopKHidZC7+jYIC9f3no3gLPgbd2JiqQS
zraaPHZo6QB2sMbbonejgPLz14d64WkwMOiJpYilmLO5C45cIAzhrh8kSyuvSoEZvMsDZWF8IIMJ
hhkSAFwYZIyDG6X5Yr7aslF0aS6drw54b9wzdjA+Xp3G/axotLFLvl9gMfok1Ih7Fe50B/BPEb0M
LUisEcCQrRW+pwjBtDvM71oDV1z5VCR6Cf54LlMIKcSwoZWgqVpYooay3UwBvVYmfGsh5/xivfAF
aj/Q37NzA5D8Ni82ncbJSzznTkI0PuBaGy2xjfoiFROCM2mDAs8cx60xbgiJjkC9EN40H3Nofxpt
fozvgogM3VPHkWrYpnzrRZaHL700v5faPBZU7iY8fzxnV5eEe4LjOi7CErm/IalXvuieZYrbMh2i
9tUti/5ggvAzZC2AT/mQV0OKNOhnsNEpGkFVAt1FQOgizCRdNoFHBcjiPnD4kakSuNBku+5xlTz4
Plw+bxgvPvJThEBxLek2Bw6CUw7j5twjrS9JlFaDbk61+hrDLscsPSTShA/qypC77j3LN4i1ioTO
0FPa8ptAli5nXmYlHJudyadLqzFk4jH49stWxLCMb6oGVNe5fwJ/yFYI3Gp1UhwbLUwUHD0WZsLo
hF28TG0X52vHYhSb+rsh+lQr+5jn07OLSchGGNANqCAxWZ6GBYAKyWSQup1/12QG1zJ5qEH+OrCA
VYA8rEag5Dc8rWX/1lEkWgv90w7lfIssoicdDbEm6xR3wYLhk9RfDmV+vDjgcVfiPngTTWYCP4Fb
hZs8HIYHxopfTBCC4Tx1F/oDSvy57phN8OonazWduRN+QyDrGIB6g5tLU4Brxktkac/RmmPctCQj
vb7i4odVhTddwQaAgmF83jd3C2Dm8CuDgT96LsXROdtfMrpn8FEOOrBvEjPkm0XmiDXFsa29H+Kw
SwfyTzkBDu0eY8NqikSUyCW7Yds2Fgig/9aObAMGOqWsegaMWOIttgmhYofcLOltfeEsAhbQjBeF
4BNgGkJuJ0IyZsQTDkOchkP9Ngy9tyc5xSE9ZzjyL0Nxf3eUTPGRZDdMbmwifSkRKrch+2DF/RKv
zLFYhu+mbh9NhWM7r0PMhGBoFTwtVl1YUxx9OT3npIT4qL77LqiAbwBpoqzLXCBOsqgQpI8GvWjk
Tf8oSfz/Ga2h4hwx//9attiZr6n6b//1P8r//l/6of6Pa/cl/hKv/a+P+Ee4Fv4NLQrKOKdugLJF
iPDqHz2L8G++j3o7j3yXQ5z8pWbhUfQouId4zWMUBcP+f7YskLqhqsE4Cr2oh1I/iv6daC0K/rdk
zaMuCqYh454XBJhA/pqs+Z3wQ7dvumSZPKDPSETML6HdZ6Azr9qZHyRr/7AeKNvYPVBIDgO3x+9v
fv3qMWdHneBxkM4xQrLeByg9tOVG0s6NGzzwTgEnV7pdQow+qsbfhEJdvLl6aTv5FDTtXpj6TVVN
widIqkPVpzl57AfgP4DeHlrPvVqp9gM0/lL3qZb6FWDh9+Q99QCZ/dZkpq9TqHPIkCnpi4x4T8JZ
zYH3A3Aj9bIsuE8AIa5avknfoJXgoRHxJecy9g2sQ/Nb0zfkG7fJdT/Cpc7MGPhxDSwl4s5+yqNv
ox3MEkuC2PSXG+Cqr2yfEEWzfHYwQC/PgI5PQ6eTSN+W9tOJPhkce3CNwLkfGVK0QXb7kOBO6JyL
R9AUmChShKoG/Omub3OuXltTZYUW6do8ByMmNlbF96t6Gg4DyyLn2BOdVPS6AuVuiPdrgRseFy2/
MLKvJvAlYIW4+hU0FHoFiZyu4flzNDM+xnCDecn0eqd7/FRLWusGo3MZV4FNyioNF3BmoJQA6ha3
bq6f4R6n1ndaMD9osFBQ4wUcXQad1KD/MrfzDtT1Sr8Kr9rYdbPMiJnGtsmTRvm/uFslYjiT/k3Y
GyU+SLj33FPpGjxoWMUiygLo9T4CEDAnRQAC2xOfTK3xQDg7wsnSmHjNwW/5Nyjqr7omn5QbDT5+
poljzNkr+tSXJTyQ9seNLEInnraOFwuY1CVNG7ruCvpem2Kj6joVAaYRF7R9wSxAJ9LHLug5vQAl
nkb3dUKqGLvsTRh/E6wOmBkLABnDtB21GweefS/EhYajApdqM9OWyQiKqmABhlpEFEvZZbpqLgLp
HWG/HOnsLBB+VwOMmS0gOYdgnKze8XQcBOJlbNM4TfhXmRYhG1FHmAVz2pcfGnpbrdC4yrXp3E9b
f/WQ+a6PFtq6aw1I03rvqwnQMqDQdT12AYISV8rM6VvgtngztCt7WNVTFJta71U+n0rg6QwX/PKL
LhbmhEln6mfh8nFvMwT8x0ONo3Fgf9FH1lxNnmgL9xvJIl2cSw/tS7z5urr2gujxjes98eSxn5ZT
R09OaZ5hf19y+6yRt0U0DRqgK6xEJkHgWiGCcSvQfcJFqWVK2igtAPpj2H6tdbcXurz7xMc6F/uo
eLUQvbBTHwoQUxa84+qtH5RixPa3nReB11k/IlO8krF4ZcW315coJYjdMtVZ1+w6dWf0tL04ofe4
LBDUqicShsBjqTFsOsOc8hZ5MALHpfT2mHbgZPNTvUwzCjAnL/cs/DYgKcTHBepP52g85H75haRz
6xp/m4NR7mn4uphdN9uN12zzsP3lRz92vs/S4/wEZzu1ErFZ/tnOXlxwE9uCJqzKNwA+H7t+R+cw
kc1lnMvE1sUWSWlCOFCfMryh2vY8DD7SUXO1rjpHokmApJ1AXJbzNlBO7DZwisMxy+VXQb9thTrA
4CcuW18RbqVtu2SShKcm7M8ypJ+iilBF+IXUOfXgWvA61ztPIwCl7TdfzVsABKwnBp8DGUSLczOn
TRliQiJbM+uHEUN6Q4rPfqY3p+9i1tzDzRwq/cHrrwwhQi83UfPhyddyQjONm0+htrB1t07gZnVR
4kQCzlgWbG9WtMt01fcPcxseZjGnXZii9zBO9KvU5W98wUfSenu5npGBJZSqNDTvqjAJ6wkQrE/l
D9Bz4R/ke4hukXnPCZ2mc33X5pR0j7ID4jY8BBSRd4QBR3rbcAiKdDDi2pVvPj1wgUoQHgsd7gdm
3XipBAi66iw9siET2kHdQ931GxQqboVGUiQIaknjvHVgRUHshz08iX6j8Udk08BKpm/YqoEOC0LG
O4eA6JyqHXyBxEOU7QA0Bl0CYy9UT0a2u6b6iqJxV7jmgw9PtfDelk7AUh6zprDxsPrXqWoe5rB9
D2v72Cl/P5XdYZAunstPRoZDIejG5Bbe3Uahbti0Bc6NV+D9HZdH6/4ughe3qvZjZR9bPV1cqXOk
/aBZAov22SJN4g2vkS0O3qrrDZ5lVTtb2pZznNfVtisKkNblvkMzhMFAgGMxdPmOTvqgtNr0k80C
t8BdYp/XgMVhFyQmsgcyhMccrCu5RuQxpAmILqFSjC+ZwnE3BN2V+eW2jH4Vzbot1x/mygvL+33u
lccaUxIQD5NgFMVNZkMMfAXeIlYPCdI2HHjkuog1Q6D8nbPvUHyH7JH64hLhWidds2nGGvPPuYK5
GeL+iZqDQJS8NHlKlzD2A2djaR9P+nsiwVboKQ04mmhWY2on5wWxnK3ts0KuaADjdfMjUx8SgLDS
7VPgkqys/cwtineeF6lDKQWEQdDNYMfFDVMdXGEqAhxozjZokSj05bXyFChTtZ8ROwxNgu7PQzvz
K1RTCk336sFhs52jYxRG0An77HI0B2e6EcLARBH7evxD8NcXIVwQrrcMVBIohFfq5NlaBBmt0TIh
2YJSVINJkfk//74oP/1zs9Rf4ba/A2v/It/+H6Xifv7zZqb/jLXdVfL/GYf753KGfzWi73/+HxKd
/Y0RcGzQwEhq4aH8qwrt/839ez06ctEPoUEE/fzPKrSH/VTkDrlFIIEwNUC+/1Oks78RgkIzDV1s
AQlDEvw7It2n96Uuf+XfgoijhosPwt9D8LF/Vem20AyzIq8S2dXsVlfq0i8r30U8eFGV0+9by9vY
Kvdul+V10iGWCcqGXWXp0szAVE079u2G+lG2MisWXNi4Oh6mpg5iICOntSbVmYT8SEvMjECaAPxX
9ExHgfpDX+9XsD9oDjVodCxHg7utuYMMKwd5pAxCtFNXoLCBOV6J+sRJ+RmV7k8957tw6P70Dj/R
Pji4DX0S/rSByhX3CvXvejlO/HVY3R3JDwUqL0o+eOxFt8G5hyJCXm8SF4NpbrccmVEbkB/efONf
l0zFyY00zGFvzUpZXge+pC7EFFNwStpXM1V7q5cMFdAgLyChe2QHqFqtt9WcfNnB987hizo/Srsv
yOX2M1/PjKNk2pY7hz/PMIoin1xU97HCkmzMfZ5pUWqEiSQOBcopNky6ez0iwnGV2vEVHNcW3+UM
BprL0xKc/eHQumsywNrDzfvbKZznqh/9pITpb8KrdfLUc/rnrvhigDE8tNfNLa9FglbyzmuXjfX8
tIry64yDkYB5ZZ17Qo69W90CiS0PyYmueuuQ7idfikMfTGhmLCS1y/xA3fkiLLweC+9Bym9kb7Bh
60YHUIvQIjhGK0emvr+VRfNokUOh75QEzgV5RoMmQjnsMRKqxwJ/rSiCRAeHYLp2/qu609BI2Jv5
aoYDyp1xNU0bO6KXZAQXe4HocNKen2gHYVfePRVGwpO/5hX8fuAjqFFfi2i6dUwDxiB2iwoKiRuF
/3Js+YHuKoaXyD4WNTsGE9w2KllcsXXjDog3cRqD2XGfeoIvedX6HdVmxGekTsLVgxf5O/QGmvr1
dLKo1fflFu3XpKclMta3Jog8IN0a8SL0s9JAj4HD9fkSY8pDUInz3NLYrnsOHIygpy7h6wLvqy+R
PQUR1gfQ5dxzk1YddO5Qb/NRwt36KGFWTyO0PCuPcuzjsDpacevaGVW4IR3Jlx3NS1fwXaHy2Ixl
Stzp2qumQfzw0A9jwgIP6DjgG/FLoIcVIu4f/PGWy2rvG/R5wVlYO5y5fa4BQYUS8zFtEq8xexOi
AxHMJyBJP9yQD2G9H9W983XXO02aD2vMS8ye9Svt6GGqUlZWFxR+sYHA4O7kIsZuhSv8vh0onsd8
KsFtEvxWBvSbYKd7eMrHdPXJeVyn4Yv63Q/v6oP4+y9j2FTC7WI5gc12Qoxyoj2gnvuBePiNM7wk
GH/+9Nz97fkuOl1s4plB14bnMhOrOvogOceuALRWXjlyJXeB0z2CCyjJ2mBYdzEuz8uNquKDIyMH
kq/pxbEYzZ2V7UUdokhRWJta5hSbRZjLQoH2eVP3YvEedQvOBtfsXHRjquoDfJck5F3n1a7Nc+By
wU0OP14O13wAAx9VK4SE+PZYexYU6OE8jQmiMSQ0htYYJNAzRVttvZiRLE84R1HSp/bBq/Ba+170
a3ZZxoDPxNQ/+oa2t1o4DzJ0wz0O9HDb2pex0ska+tO1xXgKOdQidQhvmvqIjDHIhUOPyqXpYDzn
/c0iCC/RxHks++rSNnq7usggo4UdmIEVHkFd7fIOEVrtOdFmFXg1oVxVNmv5qf3+WIMGG+v8wqYa
YLR+YHVon0npvnXGXrVSR0XJ2av6JA+Po1OsaTPJ34NwntY5D0FaRb87EKyoPiuW9qDQdtwiRZ4N
U4cuLJe0JMt1GonzAfcUFd9IMLSziY/Sjx3hWXSqRcMjSqnF24QuwEOO4OYsMa3E5VT0cYO0nJK8
3eWDnRnO1Go4D20oT/JeOdcckIMMENMEzrT3WV1jCgpeaFOUGGyBkLKBRzdAy3f6axE4v5Hf2jx/
H8aq30TRIl+7oZk3xIrmEQ+IQjReSDRe5HIsQk7SAvWeXQTTKKlYg55C4aA3hwM2bW2U41ZUaD97
64l2CATXDr88BznvKLZF4CQ41n6IOyOFUp0FXObqW8FQdujGjmWFaOq9t8Jy8OtfzVDcPMfZBS3K
WNZ/6iX0YR4ORep3qKZ1OLGuHcXkGAEbqc5dgF40KmjTt3D4AGc5tN7eUgQg0CPY/UH86kxntqbz
OrWXPljHzEbPDlma/aJAoFcWKxuW4k9wv/4K/zOsXDcVzEcjNQBR0AzL1sCoDiX63SH6FnbBRoGB
VmEWjWsJnEd/DItwN+Ru51Au3kyBSdYNHoqlGfehpTepbXUKqUIe4lYOvINZHXK9srguCeo+amlS
6wGOQ7ua4Zsx3nZua/TmSglZEPnfpVL3PpeHBzZqzcap+ytqcFNGKpgPYeOgFt2U6Ia3908LRjfO
p64Ed+J/BZ5ZtqTxEVcKgToWe54D/0JcNidBTdqH0YVQoK8+/M3tWtgg6dSyJk5tv33VwEkoFnkE
2JQnbg/oq4Tu2vb4VSdOe7KY81eIpfUPaiweej2di0Gne1ur6hfirkdNWjcTDO6h8M3Js+olkP0e
5NJJlN7jCvwu+PtykfHZ78rUA5Dc5uvPQtFmbqHSnGbb4WuXEttDAraNENHKBcDtw7JEKSh8aCZy
kD3ZcgT/AkCp8ua0LvNk7sVhLZmECThuTY6GgW1PNdEHvpSXgqPJP1/anuyqyjnXIOVyTGIOgJO/
m/09RgpH49UIveaM7x4K4uaEih8AodKPOu+n4zqtRYEWDZ5/4U7exWCATfpyhhNXUvdOOXb8Do6H
+Z6C8tnqAo3WrpqWdBC1AwxkDiuZDe3qlil2kJgsXHuw2wEqrPDfaJU4spb3vrSHJnYT0CNEcvSt
HQhI4eb1ceoifc+d3W3drOIx8ihuRuHXBqNn6aTOmrvbqDB845fYEDBNA8mC3veSHitZkoq363ES
GLs9wdV2nFeCzFR7D1NXq08r1/apRtSewQWGSurlmt9aDL2olVqAKcxVQZhU7TJdUHTR+xZR906Z
pX3rwgUU4hyAsHIn1JisU1W7xm0wNa7WQ8hIxkMfDuRP6aFyiorn8Mhd54vAyIWaA9J9ZgO9c441
9AwcL+eMZFBvQB3LZ3ec3X2AHz2ehEsfYfIjKZ0Kgk4WbXYLurtZDdA6WXMYH24AbDq6A4CzN5eH
Tvq4PWgb2A3OjyDYIazeLSYqDhOX737fLyHSRpe8eZhsk3VC77uno7pyxFnIisseJEEkwOKrhuUv
0TTyfehUK36pmKiLLodMgbOUeGXvHCs9I9dSPHgLVJm/l7CMDkEwgw4tyxVSsbH0a50gjJ3Wg4cQ
0h41aVqOJwB36r3jhu0XjyCv9ucSXlhlmukX+PkQjp0DREYMnyQaXByIgQPMewxPfs2eJAwostRD
XBQyvdO4beeno+sc2mKq0OhZyi2+SWwFKJxTXtVA5ZbXUC8wWeezv9TAoMS0gALla5+2U7UmyjpA
f3X+GYTzxngRzFxdPUjXe+ACN6BlZg9c65nN5Utg1s0972jCBcdT/Yx79RAgFnaraUC/fDEZKbAD
avTgMzlou0vaZK1br9ms+qs/IgFsgVVTQiTSSzeIlcpPxkfT3BN73oOVW+vE6LnJOMzOWi9xU+YX
2LY+BKDb7+taiAMoJ46VAvBNBwfAR1mEb+vs+tk4+fjyAR9rn31jd8CEewDLaiIr5UHZsHn2ffiq
3rKGz6sBBU0iVA2iGZNfqDx/UwO9SRvVvdy5wCetsaKlQo0S6Eh0KClPR3lH4XJTX9putDHqwxpd
R/hILs2bbGmcQ0HDDWLdJ+t91pKgBwUsYOq2OVx+3CgZLdEHqcD8RQq5Lscap9FZtosFgaHx7U0+
Yvt6BYyO8mVROdsQ+Bv2IEy/RiAswP6HKhXG7TZG4lH3iItSdI2oBD8hfmDMALM+YhXRlMLtLVKX
ahSSoUNxTzglLJfiwDz/XDj9eKjc8doI+K/YHMCwFiYAxtQDu3K6lPToK/bYB7LGedUvmZnKO7ba
UVC2qqEnPYHlWv1C7ogMgje3w5HQiygCQaf7aBOiFHk2QxVlZW/aiwjkBEMSGx7KvGBHjHJ4CTxY
xhsfKfmmdk24Y9j4cUCUUb0sjsOzkHnianyjEpQh6FtgRruN3K7bDnkjHUTSC39rkeBeoymaXlRk
DYKT0d9h49mwGTss9EkYFt28+WQwJzG1KJBUDr9Vd/K2xWIbrOdiHkJyhTYlcOLybUb78bkwVfm1
UDN8T9AXBxQ/AL+jd9BvxtYbXvhExwt2qamDI5j5jAqN1U6TRk0urLrJxoSX/MznaHgfiJ/fdKeK
J2+UuIhQdoLO9XNZPo9YtPS5RqHQKYuoB5zTb7FUgGP1y6hQevb9ij6TrvU3rNLLWZPGPa6exAhG
8WBGtPRuuY8Ao5adc6rCwu7LjrZn1NuJn4AKxVGvTDC46YBa+AMO/fW4gjVGIZd01dugcU96xNpk
crvwxjkR7wvHcg4sX7H928gJlheE6+K/wkAA41yoMGOlrjOHqD0YHYn6kkTExofOf1o8NFYwxyK/
8Cur8dVMuJgZ1rb5TIpXg6w+a7Ft4Mr9SfxBCZwDdC2wlQlu6jri0QKntF0J4DM/94EAjRSTIXUa
e9S8wJ3ANTv0C1raCwCNqu0DNByqB4GnVvJl72G1SNCv2PviIeBcYEqEQ/RcOt0V9yyqFhPUQU7y
WI3hzUWdsc2xvMHks/wfzJ3HkuzImaWfCDTAIX0zi9A6IrXYwFI6tNZP3x9uk1VG2vSY9W4WNCOr
LvNmRgIuzn/Od3bGoKVLjpgYGbLJ+JYpEyATG1oZm+GyG6L0Z2zD5tIhU4Z+2sEJI8Lb2gwqfM0D
7BS/5j5hKOEGm15a6whNHxRbeBfZWF9x9nLsit+yfLC5movXKk0vhc0ksNV09fgfQLbUFf2SOEl3
xCW1SIPfCa3Ecm3SEvrLzGWT8OsAd7ULUcP4qMixeLrvo9ibuLXnEXGPj5o88CkXyaaL3WohuYCZ
Be4chnfcH++8GcUmp77bAc+Rq7G7c6YnUm/YeVAb0JM8/DB/4dgmk1kbJ9Q9uZ2dXVXGou1nB2Fj
FHi4fxpxnXJOWvbQL5IovaB6uMu/iWsaEm3glqBBvJWUx7DcmMyaeYf+iV6LGH9GqftTILU/Zal2
/gNec0sMvhKDzs4QNadsIEyLOCqu3KT2f8HWzNbX1qpuNuCaPjA/3ljkWOObicFc8Q3HEDPGq69N
mF2QSyK/m+lH3AT+pq55SWxvnUnn2zdalkvtvzFrdVpyJ5XFsa2m9qjHjrEpA6IpviPXlacGAB1p
t4pTREJ7tttVamN5J0IsKoreSse4zkw1LZD96g9LTWnxiGsOm2ua5daWXcdbVJBn1lUOLS0IEFHK
sTBRztNyV/IKLVOR13dqMmbiocfSki4Ko36M8+Hktx6nyhjuhipXsvA+/vDPmiwLtziVzyAT/g2B
ZuAdCFKy/NE/MWht2sQ7kvxq+QeDVpvMrmo5fs4YtFb6zoU1u1+rrAap1AEqqHK5ziQ+d5Te5V8U
NEdZ0YeaIh5Cp8xfpnz4Nfp/Y50pT1zixjpIhf9+xE8dhgRhlHNqa2AIsW4Y1zZz5HnozeEa15W7
7fNiJYLxOHPM2rAV7Er2L2QSNhkQZg7PwcJ1H0jl589mP7lrK0G/7f+MJgvC7xAqycAwIib9N9in
/6CUNXVzqeJpO4PKYHDxmnfieeSuvZ4BZaZQzJuzdNKRZGqsnla2STuMAv+GInMEk4eZQ1ZP+cbz
wQPO9DEjSe3HFHmRvKm2+UMfs5LA3eY55nCRj9H2D2+Mc7x3N7PFyl7dxGQd/oUX02psxq73IROC
PGoULIURe6Ovwr0dWsu/CWO2lt9KXyIv2pJ5cBxuhY/twsmgYY2Wd5SceMpsGN/ZrAzO9uG6Qwo6
tbGBiCr0aNXrY3XrQqO4cjQ4G019/IMT63rLXHl9dBdDYzjUvvoxuiBed8705dihwFmgPAggzAfb
OL/TzIpFshrajUqq/O4PQwzfSQsTw+i8/0aHFXZhn8ZEqmuuiXAHXDTchH2LJsOQGqOVSQDPuCWO
j0G7cJ7NNt5ixG5Wwi2KGxvPNit1uTMmz742Nta2jDXYtfG6OOmDB1Zv7Mzvrpj+7Er8RvyxXPGI
xsuEow2QmfLJxii7UxYJhLHZ6IQz0kismrZ8Np13RlX2VZE3vQbtXvn5yhV3XYD5Rf/Q0OEevNzG
5+Z4JdjPqVpw87IeRjEyWGqm7jHzse9O3oDrLDO1tYFJoPIn/UyGblyHkffWeiUHwxDSBJIYMjsL
b5vNV6Y+wYOJw64ox4CfdChOkT7E+D35l60I4mPAAC7Tr52whwNO3nJRYcXz3G4tOg2htFzrTm6t
44AXAhKr5Ig7JhxUEGXbch9Lf68b2rkncNCZOBJw2YjwiUOvWHYVxuVKi9a2TWZs4kKM7Pqie059
Jk7ElDh17WU9O1+gY24r1tw4MvDKMyImTuEvzXRXNYgiGNtU/RqXDbRULM1HKFMtZtjW2mWWDFAM
OHblTV2f2S5hxXUwRRG1fwONTEwel+vQw7kfFzN4iNQ5N71Asw/6HB/3bVff1E36JZSLIzw7DY4y
93Ebv1aj0o8dYedDHPf7NFXFLtIhALX+RG4mLZIVMwugZW1t/Hh60mx70Z4gIs40Ht4Ssy4PXZg0
awwp+I1NPsvqUxp+lC80f/CXmd2feo+HPPTdA2OaapN6FgPPSqhDatRfbeLWj5FPBBsMW6esQ4uC
3AeZtunagB1JSaAn0QzAwsAKIy5O68/Ssz/iopTLWAKHK7z+kcfg1qZOuCpM9cPpR5wK2RxI8trH
wdaOqiO1qSskYDn24TozC6BuoE3I7OorIyKK32r9nqx4thTTHC9MzXMcDTfhGldHqRfwHkgOFjSZ
SUXbMhKHdHYaVSVnAVIcJxH1ByvFyg85jjExR9sFSickygieb8LANo0O4FIlvsgzhnk33bnxYxaf
m6K6ck1decLd+KPrsPcT5XDLhnUxxUSluaRjc7FKuf2iGW68osJMHlw7zAItMFyoCPG6qSbcF7a8
mi6e5Kkfho1MfjRvYac8+Lmea8t8wF2P4XVn6s1taKIH0gJqb7f91aigwfT5uLTEeJmtREWpf/tO
yEpPkGVbhuDvIv7A1W0Vjg6nSZegC3jPzHGVuGT19V+O2rjqPOBiWrvRRu8BjPApG8Nr47ffmRWa
J9x4kpx7WqzJlvXXUVPHauQGhwXqpVE27p8CL0Z2SbXkTmLqRSpchpM8aOa4A6iGJ0vWW2eQh17W
eKgipANMeYu6HO86T78W7Hm9/lS6vJgZvhoMKSl2aaA8Codx/cCvdQGaltxuxyEJ5PBtjOcXWJIP
huuq0iq+Wvl0bEexcvltktDOltnEruH6wbcI1NnIuPUKGMzFmOR7ZcsX/JMZTjCUzkpfeepGcJ+t
XHtp7dBZ62N07fJoWmG/QhCN8ukaGrxSvZkT121de4+m8irL/C7v+FmGQe6zlmGU2paTVvC9atvU
lm8mX7Llme6BPcE4/u5IX7sQGyt7A1tLynQDRnQjXXEufZwzZbBJuDUWLe+98ZYIY1imzmcf+O8K
eqZT9MTo1wJzMvFOJ9PO1tAemAcvPV3bYXa5hiGZGGJEUEGjiCNguEx13VhXaG0PTs6Lb+WCNGUJ
xaN2uCon+vSAmzp6LOvBfijcEZ6AqYxHM+9Jg9e28rsFglV+5LJMOt0jMyh9TPDgiQ6jZfcrk6c4
4v6BQm1hlSsbMLWTtle5pnal4f3AWuDaxPB2kYkpWSV5wMbdjf0iIhLjxOnM/CXhXETeMpsvQUWb
JfsS9J7s2msc4ic29BH4SJIQLM61u7itDlqisLCQZvCsa6ARTKmCdKvFOhhT2RyFAJMrIZ5tSGG/
xEVwHat4b6gqWRXJ4JLbtV04K3WLeQumc6oPxxQN8SnKy19dR1IdXe6d0cRfoPXyAYPEsArzBpGL
dAHWI6sA29rsIsIBeTfdp0JgfEvTu662ojsIRQzQMIujb9B1dRFSOxVBvUnj5jrjR4KR4Gc4bZvx
q/HLq27fZwCz2hTLSZpwj6uYCCc5gVwB/C+79yowgY3kPvddN8GGY/2u8WJWFpaufRhFm6ztQEtg
mkRuK1XJlNvZyIgwvFFh+tZXELUjA5NdfmwwcAUzzbS+miznKigvodBWA3gF1+yL+bdmvUkzq9dt
HZP3aWPxrDUONBpHcZfpe993l1PLTweicAPnKlDjMq6erQSkgx1fAkttVLWPulUynDCgby31RST8
0o72El4NFzrMMsC97eRXFPNuS0oPvJIdh69OM2zM5iuwNrpZvCZR9eGP2k3vZ2+BuVJdsJwCFKA4
XVcNIEEMaeFHhq2l4LoZsQyXzSZy6nUDGDJFlEmct5TyM9IE4YoDPcCA8ODa/PZdPVmVdug/FmXe
MsVHuYstw8Xjn+j7yeOqPTOF9fsogVhZqZo0UYogWExlt68rTW6xcoglIfLwU5e+tc1anmitZR1a
VnVvrJnUExAokRaYP4a6d4w9kJN4CfhRx2A8E6avD74Jsrvp7GKdk5F+zkLB5W2oWeojgZ4oK9LN
Q1BcrSgz3myXN9guxgbhNlG/teWqvR6zREeWnr+0RgNVtofYvK4ir7gfEh+YdBJdE2VAJQ4xHy0i
yxsPgxulfPn6FnMceBw41C9VBm3OqBnk2a+lxIqV5g9RpT25DZgxpNQ3fyzWRa4z9UpYRHPR3tW6
5bFZPTMwz7f5SNDM7zN/kXJNyGCgOZ6jZpOxf4D4VK7gYn6JyLkxrHsWnbUXQfDb4ypu6gLrVgUV
jDgER5b7hniQ9NF1iwEGKkACZpImBjPellpKtS6YfBX+K6t8uIrzFk0Yxgf3l85mDOj6MPFKnbel
D3YFUwxL5CDmzeZu7AcHs1d6q/pmN0nzohLrWtruuybse7PXDhF4xymptpHdV2gEfcyvctJ2Ko5u
IFNczoXqYdChp5vNq8XuuhiriR3cCuxdkWgb9NF+Ia3goRzMW6rPTFZU6ZxERT8wb2xhwBvxGb4Y
dBi3/bTj38potaXO4X7JLRUnCRKvGRPQ4Sb62wToWX7P1qbMBPdCsfIk/2UcOJyC5VwEWnCBV3wH
G4ehy+RvTfKL7YwsL1Tx0/rBp6nnHK+d8FANwIfMTNv5ygZCFwy7bE4yY+WDLXWQDmMf386ZaCvI
gvKZg+HFNDTgl1V4G3TJeXO8WLpHRJAgbZimp8hkO81NwsLkkdEI5jUZUCu5FRA/OJhBeHQ7OMr6
Ivbj12Jyt17QHQxrmAeKPsgPudLzItkWNlcWv3kfi/Qa+ZBbwH8+6AEUcDAVzCX9+9YEBp+I98wa
9xZ5piaLNgqtwg+KX2Fp+kYJ+RjmeCfqctNoLjFIoa+sttx6mWfu3DEbN006mOspmtEvANHh9FqX
gZNik5q3Lq0BtaTgL2r1YZCkgeipvRstNIKuNn4jY5TLLPoz9UZE9tpbMBhkG4eL0NVV633yrs2r
0Opr1lUbzR3vXfkJfTRM9AvjQlJBs43ZMcPZ9LvCBbhsuPvEEEiTKPyxGYcaMxuAd1InyiY6jhrG
OWFAbdXeksTgPkJcG4zkfmwfPHc/hgLAV3o3pA9ixvo0zmwFANg96Xa15JLKtc2P90oOx3KcaSq9
sCmbwO4fZSFm7zpZl4Z/jUL4y5GBajVNOWMkbrYoyhxu9aYeNkXpbiMylfATATuRUFrqEfghhadS
m9IT1o8Hu8X4PRnpIm/hSeiodU0NY1qLxk0woJt37GlLQzWvSTEeEtf6VlVzcKRxz2ht5UbeGY3j
wHV1ZB7GXJP75SJ3KJlQHUBjsxxBmwDcLIhyytpjFlQZcGDBamSGQGAHcckjxwSSYxh0hrw7tZ7+
TaB04VnmU1mkn76bHkfZ/bRJ+a1p/lZvcVQ62AiWoq2+yHXcabaFFtVW957Nabtz9iE4IUcoonQ1
Y6iEVoGIid6vrlEXYLk/dew9VUN8qQ0CqL2RikuVlKemaa5BP6M+ca8WHeUIMmcdbaf8SLogIOuA
xaWIklcOuXu9rD6SNnjta99kDuEeh954HrvyN2OQuxAIeMjf2qPOq23A4N9O489k1/CVc1ZJJQCf
es4H8jGu3xA/dhiUN/ZiujjGm+cFhOKs7ezKcBMDtBb+f0KG8HBb7PEev1F7FKcoS69Idi7spSCH
DkZtCKUH/C/Sr4Ex/oYUL7DgF8xWvXaV6Exmk7pYKU2dqrpwV3Ay4UjNDt+wDtOl26Lg5aO298pO
Xzg4ZHiUh0Oo0nzZWSi3eFOgvjuSwImkKiAOIHDINH2qHfynQvucmgZDVPDYau7WCDu+YgeV3Iy9
4BgGIx9fwVRMCTPneTSOGYOHJdjzfNlUBXo37yrbg7Yt8PZsK6ezlr4IQU7Kh9FqEacjAbcr3UrV
vTdOu/KsU1YwghkrPmgyziuXopOsGk4W94RgU1ijTygAS4ZjP8smXDEktVE56m49dhCiYMp8aFX0
ZA9WcMwGKVaxSOxPE8qlk1WsqcZHD+OFi3XxJsLoFI5DwjRCzQOpz6YWb7kOro3JaQTsTONdwE00
k8ZeJ4lNok84RJkiPflDiZEh3APfv/HrOmoSKxojpVtEf0BBZqYQf7jP3iIhlD8G17Y+y+AyNM+h
G1mESJ19JIqDIm5Qlt29R8fBXi94tWzDf7QbB3NEiwlmNDA1yv7gmMOrHZXORR+Eu2KC+zAVIxGC
9Aja+9KE7mOJmxpg8QbS78ZCEVuAjdC2DQlMqGVvoDIrDa9bIaeNZvo6k0jmWfAPSrRpJDnYFYQb
8TU2anhRTvJeToG5bfroodbirw7Doe/+mBwbaoa8cOqZf9gHcsFavy3i/WiDnwiZusbJeX4tIlzk
FFuo6Kllrifb+xA9oF/H1moEiB7qDDlAo00oIuaI1XBEM2rSUBwyu9UPHvGCwMUS5unrp0Aujas9
T9gxo6n4DshY8BiWgX9fgcHhYaj1gxgbyE1xNu3S1tRIaCUwZoIue5iwP/6agccOI5qNEbMTpX0Y
XMKUBOdK2IbFqHVsXmJMWhdctOk284jVaFMbHUet8fbjVJobL8jq08gR6ET4Pvj0M4o0Ao17qwkE
l6vToG9SX692muvZcGNj/7V3FIgTvCx29OGWzJJEA63crBoGPRrJGuyAxakDbXdOoiC+uGaq7426
e66JenKAQgVdm1r27BbUZWDUb82DkXiKgWb8XYHmYM1dB0rbTIYFtN2hmsC45nXwMnodJjbnuQ5x
mBphVs6XqJubCbHSMtY3k+H6Yxk52l0rET7Nj5yDxbIIXdIp+jkq4hsg3oUCRawhQOzQkWDau1W6
Lq3J3IVdcytD957Ue3jfUwGDGxm/FCUFhwqj9GpIahpzkvaSO8ZrGDbHXHxFrb4MO24gTGYgkfcN
8/go3hIfWtBuAaoifPX0c+/LRdefQMRt3Dmq5txyt9sxFF+UHOxc40frmS0G2i5qtRWW+ncz+pzw
60fhM+8twA3umJaa3rUQQl2rofapWsMhUmOh8cbpw3T9Y6NjObUdcHo+A3ZOi+4BXPAapeSiomJP
o9kcxsEwKMKXSgKo4PZSsqooSivqtTVwbIoy7FjaLfe4MbDwCYCKYp+n6Y1yDqDLYUvjge6/xvgb
N2bOwVrD7NgngPWn/CXItl0RHvNwvItmMWmIMn/dU4KzH2sSU8agozh3D0krT37nUdTTyGw1eeGw
F1Ok1iqivqMiDrWkT0PefF2Dd1FQrWFOknN/ERB76/VNl9FW0uBbi4sYK6hluivpeuD95jNLFcIS
9NhaE5gMiyTpl5UdnFU8bbrBeJma6lgDWxszexuOCrNyJL+lYIlEXtHeXAMM0QhP4Bw5JdK8Nh21
vN92yUgnFWRHLYzhrkUUOTm16BfZNFDsIf3vAJJq2+Bz1WR3hqN8cpufsIZkhS4ldpY9gqAakg+2
XF6dHvdbPrxmU76mGYxZNls6o/IZYpQXi67kYJYaX270VQFAhq4qz73L+R96K5m6TgLdau8ScC/A
2Ci+8JMkYiHpvXVoFsEFJ92CtZmYB3kNGGr5WkkFq0LBQ/VM9yetChhZ6G0rZRQkS4mvhfozE+6A
qpWkx3Ftp+M6TuqU74Ix7f8+YvH/DE/M3d//YhH/n/8xjDHnrP/6Y/9/gIeJNnPjIB3xP+cs/q+9
fn+HLv76Cv9MXtj/sE1yDZK4hAWQyvibPGz+g2C0SzGddPj30qGE8F/JC/0fDhFoavGkbpiOa5Co
/lfygtZc/pmtW1QX0i1p/q9K6AQnov9MXjA6EbbJ92ZxJCCg9+/JC1VNPFVJWiyZc4pFg3FN08pd
3E6HIf7NY3MNroqTt77RU3RBdxo/TA7nDeb5tYTmuiyk/diM5CiE7jwyht3FATwKu1ubfn1vKXUs
oH4ngXqfQMibIqMHprjvdf9Q5Jy1sXRd0zreymr4sSljw5TJspxta2CgPWu4UdWMcYOjHFpi1JV6
YKXBT8wZEgv5epoE5w2y0Vl5I0f5xWB1Z2Kamt+HRvCiB6XziP+hhnHFkJMxGn1Ndn9rvJp1rjsV
FDehyYAqgx+nc/0Fh4bSaWBms1Kyp72xlLGNXzijvkP5x1aHpyCnGA8U80RQSkMUbofwtY+gL5LA
3tpg7tQQ881w6YRLv8mGYqOsYuuI8tD04mQV3gstNqxm6DrwgZJpnYTePi+qaVv2Aq4U9nRL7f1Z
KGuMbB/SALLKAAoVdfI174Cucsio6sBLKNRjNlkH3A3aIlt2SfyUUg6WlPUnluijSqajZw33dMju
yMtiX0mxipNcDSf7aJhoZIAeuh4Kcjb89uSnfRDNUnMWZYF5RgiiGf0OwfxLKnHLs4qMZLfPkunV
NrHcCmc9Gs4rS+LnBOeESGSFaqVT8zM2T4YzrIOxTxZxAbXfh3DMerXxXHwrU2pyMRq3hsqfRjBF
LTrXMPQbUkub3rBg6Xn7EveCa4Z3vl0eWqPmtqo+LbqauDU8OF3Dc4ezwZXqYo/yqQzauxxrrMHA
faw1fkSqkuzqUSvis9vnhPNr7ZF37K3EaqmNb41hPBaho68mmHVapC01mCNBlMJxw7bah8nblHxU
jvPSOc6Xxl3KaOyj6yUbGfgrvx2Wsf4xMdbUXP0thqKT+PzdKj6mbrjvYgFvs156fkR+kVsMl2Vg
uQstCFa2NtBDVLz2rUUS+9fiK41d/5DiRh0n9dxC9ylq773qnVOte7OpfQdk8lk9z/DH3P4cXPXR
WNrKYjKhMc5QFHdNVbRum2kZGsYzzBMCQIpZGz1gXnVX57RADFxDuwkcjOQTk7m28h2cA61bL2HC
oAkZAwdvfvzRI18EUotUOz6nNOuWFVSfRdWY752dXCM9eDDKdOtY7g785+sQJZgF/FurGTtBZho3
yGObzL0K/m3MjV+6UNaxX9wHqHEqSHZei2jMOXjv984+KdFwpHbBO/g4ttHekfPsAL4OX+0lK7qd
6/Z7r6cSMvG2lvAeMMLtm2Q8Ictc3KEnlpg8iigPMZPgDbbQG5zpB3s8B90Rhy3AKV0gzma5JBKA
GbXXbkFav7hdie+QDkZctAqPcCRhRyXZyJuElYfnn9HcT+umtA7lS3+iXyI8G6G58Mvpt3fEKxIN
Yn9/CgrnWtTWAwaKFWLiARzCa1/42ULYmqBqi8z+KLwUF5VrrPOc89sAzsEFg5dVzTWJOGsg8u2M
oNghFX1biVkuLQQ8jJwfbUQWGTry0fenc+t00SLlq9t2edaa9EmX/cbDCrCAYneYtFfyStwgxUhz
QH7mEYW8QFS9L4wjYdXrMDJzSr36rU+K9Yj9qQ2Hi5mluzD7kn1CSYLPDLnK0HQAgnUOxACT+rlo
4uAXwztPmbU79aOd6cs4Mz/jqXgdOu9kaArdHipOUNFdIdCgDLPf1GSP28Bh5U1XQ6S9Jwl5ExbX
DN1Dg4SFLZzyFYZ4bog7RXIjK7mz8lbpKrzWlX9CS1xMhISdIN9qcEnzPP+QWrH2U5JckfHk2Cy9
fuKua24j+JWWnT+915oJVBc5wvBf4r5+7hDyo/psOMXG1fOdPqQYbV1GFHB38X67nAo1IOQjIvAM
eF9BPF2lpn2bINzHgXnf1fJAMWO6MBKkk5pPe6LYzG/WXdkTa8Z5WuQW9wqyr24cffCRHGpkfJhW
wQe6x2vVBhRHEsINNH1roPau1YShERpX308H33kRKZyhsjAuPCYfuh4BKBWH3sCEELKbhATqahWv
JbxcjsMAosvorcWkLsPq0A75Sfl4bjOByz20OOQi4ljNjdodkI/hqaSyQkztJqc2EqvslZjHXRM1
DKvBYndtw2bcMSCexNUxxb42ykPsGRMwvfJ30uFKzyWg8/xWa4EpRWnykEJuWFJu8lpxERnSN3Ck
Rx2m5ijbTx3onLKxbYOPkGlwtXvz6sx0unTm1E3NncHECN9o6B/M8atPPSDAzVam+pMW57/pjLrL
EHYk8LveYgiON/HJB4tXmVEMatUXzJv0FzXG7+7M0Atnml7JLijJBhl5f1+Gxl1eoc1wWGb5Q1v3
smyTg+YDLLPPNKIqleEdcbHjbZAPEzRbwTwVd1hzbuH81ROVtE2K0VfwMWe0PQ39tsROPQ3Bbiy3
ZL8IAZycmRtoGdmyBiSYhCashxHLjQw2UVx91nmwHWb2YM0INnb1bVydisg41AIKQdU+4i3F1wRW
zunstQ/FUANI3EI1pNP0c4Jy2GtyV0I97BwoWlAQM3hhZtWDqWyvMKLvbYiJBRbJIqpXGCICamU+
Rtof6hphotUrZkW0y4BgRDndaiAZWwcaBohGZf/kdvDYDOWW6OvaBOQYjc0tn8mOJSPMCdSj4Vtn
ihxXlOIduHMhNtb7ChKIV1Am0zQPnbSwFOEmYDkyY/08VsMdJT9YCv2j5vWE52BOphO0OSCUJRp8
B5QyZJGdCpf3JLoPmANGZXBsZoollRj5iiTZvczbFSop0HhQwB4EzM5L+brOivn/zYKQqTTrboKY
SXPnLrQcbFwNyD+5EpA1+ZCJmst7Ts8HW46/5KzIuIDiLF0K0uwZz9nOoM4eYmcOuTNt6nM1ozzL
iTfahO7ZzpjPmKwv9+70h1YGZqoOoDCYoOR+QnydGWBK6iM9f4l7/U0LxCV0p9dOiF07eNjM4qXh
xWQ4KrbZ/CmmVMyBRloY1Lz0nCCIp2wH472CWtq4kEeULOiZYYBklhJOnlEAIIV2WkE9zdv8u2p0
KrJmIKqRviXwUbUiP0h4qQYbho0tXU5i19TyMsBVbSYov37Isgpx1UM1L7vi3pis3xYiKyyhNRTw
9w4vrRYhIDAk3NHPhtWo3YwwXVPN58Qk4H4Ga5ewT0ECcG1DgQ2JqAxQYXXosD0+twV5kWblQ451
Y41x2gBzFM6YP+RbGvYoiMVWkZbWbhrUWx9Wr7oCRwt4+85P+hr2dfk9mPE97pyFSLt9DslW2VQ5
QrYlCPVpQbrtHfLBvQJbkwLBxfyw8qWCgG2vAg3EzMzL9Zk22U5x7meS7kB71YIN92qq6ikg8Gun
DOizDubPbwKKd3ZPKN/KUAuqK8DXDxuL70IP/R067Wy6wSsB39cI868c3m8E95ddaWfDAUb5PnlJ
BiN2RgQnJkQKmMHY0f3zgFHNMuUunLHCzgwYBn68MUgBWJCHnan5FpCIO6bozYwm5gemEA9aMfd8
AgbaYxAZbzE040E2l3gmlEA5zlx5mL/5xM4fkoQzomN5D3aO4aUl3+aVL27gfZOpvI2JOk2Gc5hV
lxCyZNyNH1Oand0G9G8YcTCeuUEVlOzYfKUe8VNl7imW4tw3qLiUYlSmixzn4NTr/TVIzF3v6Dun
whGXxxvRiWsLr0NnWOSTIqSwEbBTLLeDCzOHDg5oGM6eG8Ir9husMxS36k2wrNKMPMtw0g0Jo85N
2U7alruSfjNtlqdMIFca3sdUTHeZO14Fv9icRw2DQHqa8mQn6gL6iJ3kO6tDI4xVOlLRgZzCAn3z
wn6XBtw7KxLRPTMUS+5zIU4Sacqu8Qf0PT1gDPf7ECOVjMrPrulR3ZyLQkrrehfzjf3OZ3XoUhB/
02ieXKApjAq31USfAEUxWzeEDOOIZ9UEEHWR4nQKSWzEqaVuohT5sfsdBdo5MoybyzAD4NmHV9A/
YWM1StsfA9E00nEs5zDYVQ//scRvVfmKw0sNeM+lDGVS+05j0mjiX7I1jaEG58POOYj5YDDF1qNk
41z1RvVgGAT3gcMfpr7Yqd6+9xpnS7nHroscBrE8a+bERdYrd0bqvDuQujlOXnDUXHBUH6cJv7oV
YVIYmprizfLIcR+7nKhwjXefA8jGGqOPrcPAqUImWrTlLkcZHQTtQiZpWhIaENk1wXIyNZeEvpf6
zwJpvhXBvJJzbeziN9yS/MkivFCkFtIBN3IvjUhYziUPOhHDqGNaqXsMQrx1a1Yjd2BcmiVpyoBd
3FCM60f2UFctbCP4zvxZ12eNZcizTxTO9rTcZrJ+Sd1x41IW181d0VNDVtOmSK70ArAkDMLi6KGa
m+bA8eJfGVcVui+b3i6ZO+mGuZ1usrNHh7q6ScGRZVSvC3rsQt+4ibg9dnp/Z81Ndykl2xa+XtpC
E7xV0bAaa3rxXA5bEXNa8vSFOMV2R3cs00viAdio4y3/d4j71OzxeYRD98Dny8tr0k6rL/GRri3c
rJJ6kXru6xso7stHtfco8uuSqmXd0iH81puyae4cKv9s1Zx9HHMpAUYzN+9GqgHNjkew5UIex98x
gLYyGZ/mL0DFzovW42SsTP8ho20QuXzpNOVDbfFXc3fXiJJGAw7Qnp7CyNWxxmKto7+won29i+Rz
N/caJvyn4NmFsTosaY/gUEsJIjo3AShWiICeZG6FwB+r4oFkHoN/OhSdFM7bRKvi6I8HDz5YkDX7
MhTPNu2L5DjeQwLAgCHwFYDhx1LySeIAGOd/kXceO5Yz15Z+lYs7vhTIoAlycCfHmzwm3UkzIdIV
vQ36d+tRv1h/LEm/DLoFCOhBAz2RAJWqKiuTJ7hj7bW+Fdy0vqR3KqTgdg5u4j6z83DXu82jI+0X
TcOv1mBuTcf0aaITMsDSoM8lkWlRgRUGtESPBD7quUoS2Ji1SwOEB4EjLsnk12Ram3wuoAyoD9do
pEx7kkpOlqOc65RV0lpJJfi9S4tlQ5tloJnbnnZLLU53RUzdZTEXX1IVjc4kvW0xRTumdoqdqL2l
KzMiwk1GeTgo2Mg1HRJocAcRyr1ByyZXzJ1D6yY8OKZqss4ep4nTTy2YOGM3le5Z5Fjgjbm8U7Tc
R236PLHjUQfa3Zlz0afEo5fM1Z8THZEWXaDcx7mY98UbHLvnQBubY9+gBZgfgugeokj3IoNhJ53i
HU/wfUAQG+8GOHabDlJFF+k0l5KS9LsnAL8iLfHcMXdgx2CmqJnD50JThxhkP1ec5gRsSqAeWmZs
tKZiV1CtYXYSoAh/3Lkk1fCd+4bWVIvPYWn4ELI5lIfoO6aoHH/Oc6T1ax4pQgHTxk5S9zzMhazE
NHEXsnUMcK4YOG/9iqjAlGzGiDrZudRV0u460vKaqOK9FMZ+0MSbNdfATqIGKSturu/sNUETdD1s
vekzkSbyCbXNsqSp9pdWh6uUzg0TUTGmczYhFOZO/MUup36sQzWxh59wrqmdbOdH+bD/skndWNot
/bnStoC579Bxm85lt0lubXsfRlICEEtSh6vp5rtJPy7nHd9bHouB5twZVUmns3mw6p+KZl27r04d
TbvUVXyFKv1QhU47BYlYPVyTSivQRWMEAVgGnnjK6ADnIkJygCcXBO+k9C+n8DZK199jzcXbRt1l
xSY28uGXGhGMvUjqO6i1b0WRbzqPcWwS3ZOplfcx7gY3qMWy5wMZWsRvU4cpFWrrAcvTQrE17kxJ
zJFmB7LDQWWvClDpXlrREJx8gQJBSoN2WbYcUyyzNzC5t5S7jUa1ZVDY2vP5gklUN6l5CmnVAYCR
E9dBsx37p7nhcia7pcajjf+KfeV+oOvJ5olybZZLXnJ1C/88hkRyg+6jo71Ra6JNYoYXHVdmCfK5
Sggh4tFOhhHAvEWUrrW280VRx8JPVTiJnCY59FjGdSXfrYCHICOSSyHtaizcS845mZfFriRcB4eN
fryWXqQWR4Q1HAhIrpgj7osYq7U9kSakC8Wmp7JwIm7TafzkmhwUNmhMTnG2ZEEPBCUkbp+b1LRm
3IvTpDtPoHllZ40L18TvpTD9+GW5RoDrVprb8UECWVk3/Q8x4Q/fHaCJexfbHW9WqL0ILAr02MAe
6OYKElbDA9faTDH3TMbGSdK7puDQ6eEeJn1ycMnMzdCTTRhMNmR6L6QgnJUseELcaBSTjxvuhRDu
PZbn8Thqi8KjIoh9qoC7k3HySLHBVY4rp3Bf3VLAipuoQkixmQS+j7WKIcueYnvp+y18NnpwGizQ
zfSQ6Hg3IsUqqMLUJ6DvqZCgaeVat2pojjHvopj33iJ3+pOYjw121/thYrhpxKE2SCdp1lU3ezZZ
brlmze7xJYj7gZ1j0EybwI8w53b7ie+cENb7kAGHpxE2Ahc4UJiKpfKKQL6e865zW3aWaNkGPwjD
Qfzhp8BCmvQWZcal03HjJRX1qtRQ8P4eLpNsbwMIOa/39ziTcCnG4yUlVj5Bu9p1gc0VONERT4vP
HtsH7JZSMIlF27CIl2VGS0qvFUc301dtg6ccVu2wkENEibzmz7QVJiN/OEniN1xT+KrN5HWqfjo1
zorBAir81U79Yw6HL0WcC9zJgTrDsE4w6EgtCJD4iMo836vurE5SisAwZqBNIR0R7/VeIz5RElpP
Q/FKquXXqANF4EcNp6zYDZbxTGR632TdKYwxZ4ncPxck+FepV0HTq12Xnwh1XTFYA75fU7/ITLJ6
U/kdRu2DHRmPkdNuCQ68zQKXrTUUfhSvEdw8u5G/GH8LliXJa9Dw/Wv9dT57Plobo5ty4opMfhOv
IqvBnD2Ci1PzvgCXTvn0e0woMiQ98mSlNTfqlou0c79CcNyjXd8j3+01w/2uGsF/m1ix0fBEymEc
j0iCBEa3Ts3vKzIdQyC8jRzXmEtCTf92W6yPCNfCmnywuPGIs4k7mteLh7Jtj8UYbQnGL6Gtb3hT
rYuetLrlrjrEUCcjeJQk+Ftr+csmb4dkdGDoeFQ4cOqs3bchR6+0duTHlg5xwyAv7vtUvIR4DIbW
e9F5MQpePwTKvV0ip6tnOieuMGuTtO8WPedXIujbkZBcY+uVqAgUE/wa6yYNsDi535FdvPZ44gyc
QHkIYqEPSbB884Gx18KrlpHnYYXJyc7gp0rS/oEpbMHd8MHP9M00+uyBOEcToLSpb5uPaeDvojY4
63QvQP3gxLMK/HZyBUTV4OXFxah3MjBcyjhascbOuMGNE7EfByOPSTI0uNRwG+H0XugU5k1FvZ46
ORwjzV0SysDjEBrFLg+tOyv5JoFPC62xKCbn2HQmUUn4B0iJFAM5/dHPzGPmAYCt4E8sGBi0VZm0
pM1G/+qOaltirG8D1DKryp4koT/omsAtoyY7Yk0B8++foAdgxwvZ50vGvoiwksBQ2/oHGVa/uj7H
z5tu2xxRA9gKtUWhWI50UQ1VvEZfV4rsVwzx2LX1k8q+GrA4IeYYAa6GODpYlGKNPH6hQuRd5M9x
VSIHgTsdjXZTSh+4wHikr2G+9ZPSjINzXuFwyfxbqaHLT874NATZe5kMWAO57pPPobdNrbVQjzZm
aTmkKgkLFBQgIXYSEvAo4WBgiy6h50CFiZV10KbyQTjht1eld6Xduodycu6Icuy9FM5CPe6xup0y
6uuHcaAd23lyK9DJgD4gAvcgnoKXkRzOF+4v/vT40XQBjrFkfBty+9nOOanGTuEu0Lc1kA8wCIsU
zIUbuw95zGCNFwSrRZKuJhSOY1qFwTJ1uwO3sIz7PRFj0RUozbp/DRvtZyy9k6FHPfqYD3nNPRRa
8o5x09sk3ZAexx6aDG4FMr2Kew4tpQPMs9aSW53tFYCd6slXEBNgtVy5xOADLJ7rCfyS18bPRLmW
bE6oUyHitWkztqCAdFYzEaom68UmM3yUtKm6NF4tLYYldiPhoTKgmcxF1MXkbeiYXum1vc2K5BR4
1ZcfxTuTJhENh/7IDzBGfebmZK+ngkxez4huw3UTGBZx18eAmrBlUceFwTA5W4pCWE3/jr3ibPHY
tUK9Z/574Yp3O1DLyKEXBxEiKpNFUXRX+AbWqkvNbasj5uvR2QuT5yrKoPn0OzlZNI444LVozanS
4ODRPRHH+aay6QwhWq55UEL9+EeL5dM4DkSJfgVmcrCAvZrx8NBb7GQags12qIiy4Bltv8glrzuQ
0GXDP6WNinnxxvs30Y9RSUB+gnKkIqyDbU2mxIWRNMBA6qeLo49LlisrSDebIPBe8wqAiKZ+TYX7
2VktBwG4Eukq9p7kAJzGv+/yzCduyHuKVc1HndCmbpf7IgV1UkY/tcurK9b2vu/QfZrO+ns+Qpju
knurwcNWudBZTVD8inVxb+bHuR9LZ1lg6ewwkRCKsD4rf3xMWb7NjOssHXCT9Wc3FIdhtBhm8AnQ
fffo9V3Bgm1iPYebBu10LQf0kSEPtnYru6NfItEN3omHmK2d3dx+W8ZGhyHIERRh6cU7pngig7na
sZP45TnFGoQZ8mzKwlZnl1TBQWFxtcMd9OW05c41aEktxeQfQbHyHiM05VgnLXYuXoNpmwIPuAyy
XPHaG9eDy1lqcgpPsmS70oLFGeW24kW+mi1Ahdx5Fg9M2TkrYgznZCTzHdbx2SbHc5cUjrmonOLk
TNpTq9NSpcHHINziJ8kyeQQ1p9PtUG65HzaZ/pB13JE0PdvYjG5SzQo/BaZcYrIti49LZPWQh6D4
9q37VKEFBlzK87YmCcrZ2YCmK4sfp6vAvzibTNVXiI7dDIlO4xHMXAujGBAy40+bvrNwuSmgV8sM
tnHfDZsutT4404/QaCm6iMJdrfX7Wg57f+5BcVV66qia4h1FN0UC6s/xom8cXBdyQybuq/KZZrK3
oUQfp46PL1yIetPX2j1eacZYTZwSg4arOjlgWHsnPXUcRb8fSspXIrmWjvoGjbn06/i+6lj7SyWR
68a6P+Ac/a4sCeoFiGDykRi8L8p+HiCSNcHYFWGIJcdpB2iiwDtsjgfT1jg3Qra6ZcDVRGUbNsWM
7eySZTrtE9Oe32JhtEFXf+ojB2MrjbOOKfca2N+FWbU7lZaIot7w1bCG2jD1YDw+NmO5aRtOXmLE
G4QYuPs+WVXdyp9Mme551yNv0lbCvSJ8N7DY1s5sCbU3hSSQmnj3/SDxClIURfvVW2Olj2Gnj+ux
hgeIjXEG1jQOTW7zS9yM2JvwYg6rkm6u5Fzb2bZuc0EZDyklwHkOSfsHXcP0VlMUMqTWV960TyzU
EA7MjvUxEfLKb3cW6LGlHNU1GxijZEkWzNyTov7KWcl2mo81jvNcSEIkXuwc5hQidkzo+bpieeTJ
ET8t7n5K05a6VYLCz78bt7+ySns3e+s+a+W+HvRHUY73egDJnWpq6BRlW+Hsw2xYDPop6HtGURWe
K2U9BYYx8uIf+ArNV2/wj904/lIIwRgHkSpCaNtYzsvl6A8kUuALYOlPXwJTf+ihSGHp3E1kagrg
d3Gk7sMIbqEn2lVZ4Qb2ujdDEz+DReXHvKwvpf1shPMHLtsblvbSTRLTIfm2ki7lFOiJkX0Q+tsl
Fr8eBU/hZG6hKSLKsP1X45ORMC/xz390IvMUY0A0EutQxPKqg/1JmrloUtzX+JiJIN6UBmHO6h4H
jtfQFOu5S3h0+LRUeJkX0hjr/aCwh+rKfAiSZqOyBMEfEDXsCC6qq7oa41Xujvxg2rUjEdBpMz1N
ifGsl+mOeqMfzfR+umjCKIpv0wxQ2ZWgiTwpDhixd/8l/mivSBzsu7Q6P/Upqt+gvPuiRw/2wq/c
1s5R8e6RveHhDUHSYIw0Wqhfk/4V4Fhajz4FPZLl/oKOKkQLQpi2Cn8qDkay2Csn5KYfojH4Q3QP
PpibYfDcU2ckMcACoO4M2Na0cu2NnmQPzGosAM8ECVclrkj+SPbNBdicA1KPR1YiuLCenDkkmseZ
4duKGD7LPYTzPPul5ubLIaMNAZXRXJSmz93O+0HTgvXKJbas652Yud5OpO1t3MEjD8NUB+FdqHy2
18kvXfknv6GboPffWkWiaGBra4MaL2pmc9Djoa5f6cektzk8DboDdwa0Dhh7hB/d0h7wq27bwHjP
u5h6x9E/u1n1aGJpqkJDg++LeD2ZzXcFUL0ZtWM7E9bDHISW3pYv9kxij4OqW7tcgvrOZoXZAdcf
2GgMpbgfmcitytgbnnFSCdWU+mBzWrmbDli8bhnqLpn58a0KeWlTfGb6RNMQfzDy3mIjPs08QKev
fpoy5rSRz5oLW7wLbSKGOb4bCf9emt9pRNYQ9yzvGTj5dc2g6FKtOZHfDvX+k1c8t3eiumGcX7tA
IydOGcdCchVPrXzbExdUwP1RZB6G37T/gbSQCWOQdzycUYjqWUrrJFCNa9byzZUYXQZ6JtbcvAhY
mdY9Q8guBD3pFFMPG1HfJH1F/C3UL24DI0nvPi1aDUbXw3g0vdlC23KfIWPZ4EPPqUTw22miEwuK
GixlguCUerhRsZEDoLCYym239o7ER9hfVUpf6L0PtR483GIqQ/Z4xSV0gXh40xWI2dnBv1RHkgJr
yTnpITouprDXGJJJ7ltMy5WlffgheHpKmVaM8iViM1Zw/U0rYRL21FWUY7n1Ol4wDcs5SrjHM47M
XciQQ/kKSJ4KZw1mem0PVoyHga39KU7GW1JQ7TKhb/Ylz/NEGQfW3ZTkesEyIOWNFvNQCzKI7JPx
fwf5OSxY2qXsn47RCM2Ebyz+PZt+EIkm4KTaG3aKRz2QG24Hq0i0gIuzJUTrHjsxPSRegi/ddMKt
OwZvWUWcTdFkMos6yyjCbSeV/wBLxYTXX2wtglfZ6MzlvqdeQTKjNSUd8xUHIE4nHn1EbINtbqHk
ZZxLV6wEmoqn6l0LXLtXzSUwwhvev5fAYFL0J6wANk0vLY0vHkzFIMuDZVHOepJaKCpijM45KXwg
C8MFkRBNXM2A4gNzHh2XDoWP2KSQqc0IdBlQUoQ3PUOeXHV43CIolA2x58CIn52pZsbxuqcWK388
3yEpZl0P9OREYrzKiZ620iIFxq4W7s/ScmH9mwmPkvSmbsXpf6ly7hvaXCbHO50SW2WHd1XOK2Cc
9OP/ZR/0/4MOZ8Mx8BXrxr9kyd9Fnz/1z1fyP//HfyT1R/z3EPq/+/1/OJwxDCGYmFS/W/wnDUt/
1D+ZbMJNKp5M3bNZv/zN4Wz8SScej+tZ/Jkujy36Lw5nW/+TJXE/S0PYlEcZ1r/lcKYy6p8MzoZL
pz2nEjZryDLS/CeDMxm6thZd2NBtnTApTRssDiBKWRHZJft6PBDTLGuCWroqdM5cMw/NaK5K9E9j
FkIBdZyiWRpN0EhrtNIol7d6Fk8J0gD06zfhLKtCQeGmhtKKi2JeqV9x7b8BbWBmHLNdEHHVVrrq
achArzWceukKyL4+7h6mD0TdPt8ns8zLyMl6dhAsjmcR2JxVzG4WhpPfGrE3y8WFZwY71uPBJ/iT
DWwwjAuoywVEinaWmysnu8N3umHTvxr58HYGl2Jb0/eNxYLD6ObbRvhKXvsW0tvkoWn7qf1RoXET
V8Y4wmzndTbyN2puPgviriAMNWPFfZuxD80cXGa0rEfcbrOcjsbJWd2jl+BoXnmz6B7V6VM+y/BY
PxB0mTsxai57mWxNFPugaVdD3s+a5BIHyCqfpf1mEPsMrV+iqQ5o/+m8BOjZBvQYqA22AwVHdMy2
wAlm9xHrA8iIS/y021GTJE/ZMOSTt6rZOJB93SVVtCNQfInHeNOzmSgnmGRacpVsLAItuko2GPzT
uSh164bNRur71JAblA9sK5u7av/UGmuCWryb2ZcF2UEp9xjA7zD6/qVjdzKwQ+nCg+ma20pwI/i9
YmHXMs1LF5/ti8sWBvfLOmQr47KdKdnSwNO81GxtshYyPFsc2w1I8Q41FlQ2PLpBYB4fyYNg9zOy
A2rnZZAVZxuP7ZA1r4mqDjtEOG+OpEXO2Dyh9Uns5Po7uebNyK6pjExMmGyfYvmcsouqE3hY7KYc
dlTdvKxqKEBBnlvUbLECtlm4mu/8eNjE/nROPJCveLSWce096yJgaQeVuHbwgBaIsL4O59PtnHcC
fNymoKTySPhfWlmdojR7ryL3CdbiIuZ/x8n9yxVc+SRpbGWTUa6adQ5qtVL0/BYpOrRxCFVyyNoG
2Af+kyCmH9uvH2w9OniJ/zj29bYPZtZCi9CZeSvlo9bH2qcbTrtCmauksva+g6MyICWesS1J5guc
yp5EEt2kBnC+zNRJG8NdVjR3rHaXmRY9WsTFEu7stZ8fcy177tus5D1El5o7DFRXtjuBn2Zrs2JI
WuyiutNSWThidiOpsNIMrFUlyW97QqHPFZnTLtvQJHdIsH4sS1keYmWgUITa16D7N/CvC7ABeJDa
jZKk+wbnCDhzO6n4PHq/2ThWy6e+IeQJfbOUfLKncgUih77viEoX42QTX07gtncS21/qwbdDNaLV
nqV7Fmb4WYLdYMiLlUTHKW9e3Xi42FX63bFyWAxG3a9CZy7K6te25MCzDdTufM3o95FOxHQ72o4d
VYFA8Q5FgodwqD6KSX+FyU2JQUOP84jMNATWsyP0cxb0x7gt9rpHOXOWohDod+489arkSdBdj2Nl
zQS89rrknSWjsZP4MtG8+MBSbN9mm4xlSWB6C+ImJw/NnisRPzzAwqtSyCPNw2ypuMc5tvFaYwLq
UR8WLRGsjIfBHD5ix/nEhURBnf5DvdO9odHBkMyXMKqsO3Q0efCK8S4JghX3CPRvHZUNAxyV70/I
Jjjc7fEw6uqGhkdUS/gXCzy2VVrGgo9s+aZ79cbRskU6VROjXPcY0s+WqGGPXXVlMibJtn1r+KQZ
HqtKP9pFIuGgQHyy9H6lU3gsQ+uY2L6/thy6JGabvvTZaxhdSQiZrnUWxgDibLst9z1iMliv+MU0
f5GvBLLB6eK2DOI2d0W3nup9g8LijNZRVQGiHo07IGSGDqwgdB997DC4Nfl4iowGQoG/p30D6zN2
3Zpje2VkU73E0TYs2oGkKIYJdMjMClaZbtw8Gjov0iypOfF5yBNAsptkgET7mxMHj2fc0agF4EAD
xdDF2On+yomTCkuD9Lt9PzPiyhxRWAJN5olf8YBu9cI70/KxF56dH9h+htvfzLgsiT6n2Zc1w+J0
OccPxuSg5fY+K9JX+N1HkKYmRVvtOnHLD0A7aJt43RoRP3gxzyioknc3zN5nntwYjc4ymMTSk9pH
1lozRaa6CT+B5NHA3KnTi8bxowW/hoL9R8LeXwyfULvY2NPTZDp3HZzChUt2jyzIw+wLsRtDLvI+
s99cVeIAdwDO9TLeCnNk2secOBQjSESg7KZ4GYJmH1kIUCVGd/pOjJcsH4ulsou146bddvAKOgqA
bcUan3wuDGtpGBvYb9YSAOtrjEsxJNhIFqo9/0GqQyr9djqg6mJ46nQ94o1q3BoXpFqW4AeLdRaX
TmxxICmYtiphaRaz8FjnhuUu/UqujWBgDaZ3b73lvP/m2KXOzST5urR0OTAB+FdO0PB+5tiNyHj/
G4ad2ROyp8wwa2gh6Al6LhLduZJAL1Z9Ff2kAzIbx91MsMN/jEiZH73puyUDohn5k4vMmZVjAFKk
PzZpP08dzbIpGpICk7GNlMW9A+Jt6HLaxeyzQxXaC0eyQ0jyYV9WxqMY6ZejRiFm7KkHZ0M1w7LJ
3rVWe2h5M+V6T7Q9/TP0rkmb5zYye9yD7gvxic1vAJ5ZljelVL7qyp/fHLxQBy1Nu4q4gyp14TAN
9y6cQbwq7sB1itktHdAiQiOA2WNDEOezZ8rgGtRVvioQ4HH6ZVhctKdAz9Itcn0GpYsrEGnLDl79
8KRc56XAeJSkKWzy+vAbnzfm8Sv0pOdI0PEQlEhS4PMoeY8xgs0Oi78y9HINyoNDXfH6zww9itl6
NE8tfLCTWkPGm81VhkO71x8UPdRsXlQjEfauu5cx2dPPljsyGehPUbH19Cj/asy7iX6FIS/ejPhb
S5q3ofnOrP7ThtuPmQ2a8Gyp5OlqhvZpitT5H9h7yuiuIUtRtGT4e6RJKRuhS3f8AJK3CuyaJImU
CFLNGU7V0hxAYkWS4ZL99w2/x7E0++vfc/oCOp5b9YU4dRelXc3zUC4tprNMG3Z/Q/f5vEPhslAz
mHXAxDvzaNU182u2zyZ2ZmNCOwlArNDYVu3bQIYOBaEHYKwIIhHBJqORRoee5TTJXfugVbSEOKUZ
LwEhUFOd7qSbPOuh+0qkKGKszFm+aKazF0AVUh3FNoHfMJAKkN6jECASpkY+DbJ9xhB9c0GrgDjb
TTlgFc1Aki/rt2bkCg8c8T4nipfp2jUJelhbaht2yHS8vDeZmE6dK05Z3XwUOXzxyofuiM3xW00c
d4X6JolPobz3LKL8vZtDJ4a1g5j/6M/ARKhJJ0oIr22jvUATJyvzJjtOcPmRFsFab+V7FVIOoffr
gb81iDU8hUl8yRrnQiIrpUeCAvGhIERslA8jLSHLxiESVJNp0X8Tlst95vgXEYEHnF+lU9cdA59S
vTZ9KMW8OREfQ4xPJbb116msmhUgc74v7soKqb6Ddq5E9BYotjsdSZXOJaARCD4TJntYUk85Ti+L
UtLY/uqmyVw1noA7xmcqqqzx4mpmvcHt8VXMC7pxDD6CAXrCwOW9n8wTattB453dye6EFvsgCKQE
NAgEkVOv5hZr4B+XvAQzSzU7OPJP3/CJ+ShWgkGPrwXgfmqxNUrC8d2KwrdYxPdWUAJYtDaS9fmi
x0zoT9HZ7py3KQkMso90tNIarwzuVdrwKlV+62I42Db3xBQho+/R1bBTRmokPGUc27hmAaSRZzS3
xOs3HfF5VmvHDvkXUsS1U8FmsLJ7Q+Vvvl19jPa0EaLbu131MEjWzwQuW4xEJlE7J6KYc8yzRZSQ
RRrLZUwuCZU+BqlqeFvN828xk3jozTtOJDKbKpJS9G9ea2ynxvuooBIqz8GJYN4C9pHgwMD26y39
wYDNarH1eveYz7hb2nkQw/e585Njd8ElsXBm/0tkTqemYmr0Om/fZfBj7BpIpF+okqSMjrWMdtPZ
UeP1RIqw2GSz16abXTeeVn0WbHsx9fNLFNHtMuZnL9BZnxscUJh3DJLqI2aeKOwvOGdpD8DmM/n0
nkKquTgYgLKBvxFDUDnLZLNDaL4m9FiGHEElEBai1HaOLO83BZ7geQ43sBqNXFJRm/4/qPb+qzSD
AvJ/jq9fP+rv9jP6l9oOf8BftB3nT64j8SE40vVQiSUVgH/Rduw/mY5wdc9woSOBrSWi/rf0utAl
uzXpQmIj2EOc/u/S61IYwmX4o+LbMt1/pzfQMPj//1NvoOGZFs2FDv3iNjTK+de/Ph6iPFD//Z/G
f9nwTnlYZrjilGNbL2fsmWB6D9J9pGERmNx+V+fmfVeFX2M6nH3ZHbQWH2wZ7RH1jwayjAzZUiUB
x0rxXncNAomdHpFPv+s6O2Chilau3m9THT66ZmvY/6qTjrvY12+C3zRUjnkHAOKR0dFcD2L4zttm
39Rg7rlvY07a4UehjaSh2Xg0LaSh7ltK832g9NQkaUf8iZIcPtW286WHB7vTHvWuOFJ0h4Et3Bll
vS5o4in16IHxZZtO7jnBJYkB6MO1xZuuSnaRbHVgPp+BwhE4a3SS1YSxGc7TpLbWrJgzkBP4bT2O
OZw/uy4DDtkM2X0cyc+0xzw0jkfE6ZVo4TJhE8opBHDs/lTmROOKlAhIabbjBoPyl1s1O269GqBM
fOLoxWvbZL6LLSwPxA+3nS9edRztv9MwjqIWnJQH6IuW3RwYQkgnsjlkQ17eUkTupht90ExWe+dg
NrHQQlDwWfQiUvjNuZHTHu38MmTu2czaFfnm3eDTdBAX+tEGSho62crt1GPV0Hfr9G+Wa1PVrLNL
m1AwRHnkq4BtZ07v8aQoXMHovlCZIOruboSF2yArmbAiFvd9Bf2gaHK4gNDY8AeZbnkmi/Oqujzn
KoaMH9vdrQ8LYJb20S7SA8/kR6ZV0VKMmEi5eS1qGlW2OMVjwhslKQHQAb5Gj6whSgKdMMcAhmIi
UXdlWh11TCUdfpxF6/afWtvfxYq0mUI198NHro60m09Aw7SA9TWVZtAe20vqhHfdUN+5vjkuQihq
O+F0gOhYEPWiPjVF5EDBI1XEQHSsC+2uLcYPdrYspXI28cTNbOaVXEGs5YqCDS6EwVDgB5/IkBAU
godD7xWFOMtpsElxFM1baJb3RcAGza5hSdk8aU2oVk1eXcCzk5vMLXtJqgGbItY6wglGY6y6BKhb
wUteoBSwrNqWZbxTrPJB8G84xb4EhM3ObXw6KgZYUGG9c+f5ydcxFro0U0/BWuDZW9slDFpM0fzQ
9J9idN6NFqKnKIx3gTgHRfdDD+PL5FsR04fPwqOn7gebukfds4W3yLpnJ3KN7PjeFP466Yn+2cNx
Ms1DIsAUwkT8jgYB53loZmgAaokYV8pofhIRJKvG+tJykoJ5pvprQbWMr97tGEdAyMd/8OgZUvXS
5Ge+UBRd09aBNR6XGiIoZtqB9u88IbYZPJuNaJcAtn/80L72cXfRq+mL6j/qsyM2OsrLz5VT/pht
TwUL9VP7eAQi2rb6L7ecsOFJgqisbRbUEbgQ62wSqjrxHeXIIwa4h3q0zhY48oAWZ5NwDL3hFeWk
8hYO7kc+X0OdttmNk4/9Kc0PQ1jceZN1SNqMDjRKAAcHmGDfJ8vaY3OJGXeF8gxczbwkIv72Z4cs
lEMeGzQfsNrOCyjEbRhoMT/vbGs2zZG6qfe+bIEGRus/ekBw0Nznw6Rvx5kBhmL1RxEIDTInnFzs
8ikNCJhFGg1ize8yEByzfEI1jrHRz0KeSK89ar6FROncl2aE4ttmB3L29kKU7kONUFba5g1UIBJK
O0c4ooOVwkaXDo6xijZcYiLqp4GQ+I91IZ4LnM0cS6zdcFjy39UgluPTqkMtSFyCPBmM5ODX4lj/
UQ0SSTIjnvVSmcAAKAZCRwB1wH0a9sXVd33xK2myn5ZBmgjQgUQFwSqag4qmIqdrocSUlr1rnPRI
NAQH67jv2m6dIaQeMGpvZtNvbkSboXavDjZWL+FfEE3y3jL4UDdcp+gzxI1W4WUU8kb0bWbPO0sP
0m1qU2fXcj5WrHUbPOvSYjA3/Xbjd+kmHUErdz17Z7Tmm9ESSFT1yjJwckTBtxaEZyyW9ZZV76Fn
i7JSVknneJnHR7cdzmkqeI3WMaLnFD4YrntxJEBz/KcAUfkxTFDgJs0OKQmk6z6hHVP4BUNZuKaf
+1tnh6jHctvQq7rwITx1YfToJ+zWOWojpna8f/GCYPqdITNt00quLK1VNoeqr+8CD/sjPL07w0+u
MfOhTR+b8OuKRxZypJayaEmtJ0sEUD3ANXIHAdzM5bmkLcJh4ydysJ5E9Z5tvBFKh5zQhxr+R7p2
9fZXYXuHxKH/u4vWpuFeNCO59TnWt8n0uQfl7wbJY2u0+cO961DJp7hLuLcnRMK7rt/41Mdy5rCE
Lfz1ONbnBoSyoXP4E0fUGSbMHZu4x9bP7lXt7OoyWUfzhZVqDDIf+7pJ1RYj3rPNgAEUkEe7OSUh
Fs0q3mU9Xnn86dW6IBaN2y0gqajlrK8iTHumdoSucqr64KHuKIGKXbpv+hDmiKd96qa2K+sI5obD
l6KyqLnlum1vJBfQpeuZ3mVEF1wJ6oVaLT/GKXYxw9w1PYZuz6tZA+vy6kBc8GAQlkWgjnaPjyOs
eN7SZvxf5J1HkuRKup33wjnaIBwOYMBJBEJlqNRqAktRCa019vRWwY3x8+r7bneT7DZrGgc0e8Mr
siozEnD/xTnf0V+zQTGcZepsFrYqs0fg79wVe94THomgee563Lyu/VPHy+sym2BJvVPm0UYMXYzr
QqK+HqwOr2v6odtQ9Uf+X29orhCF4pWbmg+lEMCFTcMglmukA2N/VGcZdvz6Zplj35jbjdvgJ3Q1
5wKNDYChB3W11xj+Srbukg/YGqdDVCOCj9PG79qGvRGnQ4DHzNS5IMz+bJc12MhmpJ7QCRLIN6LF
c9gk9XOqiNMyPGh8xIaH3NAr+IgI3WrQgSGysHxzau8LJr3ool7yEpVVFX2NiwMCmr41cZCeM3eL
CauzzfSTUKlNVaGCoXXDqSDE1WibnwLDt8TPmHYpD1J6dJrglyzogJTlppidg2T2oeZ6YoS+qufB
xkGHimsQlU1V4YRl2cgHcaN7WF84hRMPhccY5Lcs98CYcaxpcbG3E/FpzmzsYPODRruzl/Hotu2u
dtv7QWeYzbLnNE740iUWWMZo1osAEt52yxPF6z3KuoYYIQ5jOfDJ1qQ89a7o9qEWnUid+ultxDJD
PbxkrKH0IiKDjlw0LcHmvXzpcr6d2fcdSnidV7OhW/O8cpfi+ezwfhpOcU64wXyJKzRsmfXiEq1c
DcuHuW1wj2Zsf1YYA0hRZsBcGw4YPM1nLgrViYKmxYOKXbVC7o0tdcSfyt4PJyIOTbaOe6hAMFz0
tw5Ha+RhIMXhCo1hPS5YXh17btmCuqu6i9GtGWAsK5AeEqdsg2NWR7kwIAJcGGC0ZXzScfX3Mz9q
g782E+Uxg+UMpwL1urLgtnhx42y8jB2zXDy6kXDfWzy7iTOcQzy8TsVtpeHqTVN7pw32vY7blwzX
G1PZfwFePUzGQtovzmBDWYRFhNgUz7BhYx6eRb1xgBR5UNgH3MUDgo5a2Y0rfMfaoNvoaQAbkOhJ
bclGURt/xXZ2x/yTpsX6gKayAg50C+3y3Lve96JMzkaUZTgY+qcId0lpsLFFR/+qpYPf2KhglVXa
zcDcJ8ntUNkn0YQsAYiOFe0xxodjYLJObPFdVkB9MV+zTmMEQOZysvDzI4THr0cVGIRrV5WFGLjT
yiWip7sflbE7drb5PJ9mDN8hZ9IqHaJ5zU449AUiKuO3QRxk0d4JilOhvOPIahl3zUQkTHcR5nLg
ghdTuc0tbOd1TjnmKCd6GjmfAmv6EGQ7gwluGwzdaqJzcYzhlVi+Q6pc7SP2dh3ahlo3miMp0QYG
+A4jvIUhvsMYH7v224BRnqtnD0VlEyxELtRY6RXjna3vKk0N1I822UzVZ2Lpr02SZGiNQd9gypcs
LKw+OyeY9eekOQaY9xl93cwjUEdM/UNtf4Msf5m7ZCNKlmCLfEgVBSC1ywcPOakWUqURBvLtTOXB
asBeODHSri43N65Edzi4F8xFxAoZHz0Ya6cHaWPp81YzoVmZ7DU6r/+JZPU+6M3L1JKqW5QPDPeA
aMrXkTd+IW8GZ0qzm7vpnVXtQx/V8NBZnQv9NeHx1WCd1plcW1F4cfEsVZF3Lmfepmp6d0uXKwWX
ctlhI3cRDBvhHarR3HCRXsViy1rG5deBGIt8jrHgqRm1+WaBBuK7E4PFJXpMq+JB1s5ZQCCrWRiW
uvwQGFQmB9mVVjOs6mrE8YJxrJcjuAh4xi3JINgtj+YA620gLlzSayGJKAjVbkccZlWPlnPidYvW
pdPshwJvTe93ZnAJhH6Cq+vbBgkAyM9KkWxyAgYdnSmBFuxNfAuaCM8jZZhlabdhMj2MU3FseRhg
0ef3YEZuIw/nK8vSj9qE4E3C6CGutY8hND89u3kb+oCwTzpVabxY6u8IWSMHmrW2h/m5K8I7o4aA
HBmEjJKkg5vwZ1myQ2OUvrUAh5kh7ERZcCEfmykcN0rm7KJg2gxER9Jersq02jYRYLklItRvmkxn
3RqKSdka085Bv2+3Aj06VTRJHUzScBvrdyyHjmRIn+O+54FJboSH1MstqWutoSKIvIGiBXA4GKyD
rGt0VFad+z0H9Eqo1I00Lc5tizdn7MmlqSbzUnkgNkSLQrVrq+swQyBOKn1v5S0rgsn9igV22yHV
TfrqcD3XGUGNnEw2H9/a8/jZBzhmFHvzJtCmY6risfIK5cgwPELPedKKZId1+2y1Htwrluu9Cm+o
dpFFx+ia9aMQFCoRu4BlHKo9mDpOjhAjPwB+IEBqqxp6j8gakbdGy4fbB7scy/ASFL/qMNxZVfGG
PiAjOgZzgDRuGoQiItROJrt3a2rrzWjjHgrxnmdM5UvD/SmK59DUT45YXo2sVeC7UzYyvs9g+ICE
eB7q8DYHerKWsQE2SBveTK17ZBvBs2XRnbkpgaGBGW1Lk4LR5XglE6jFlF6M3ZnVjbPtyvFl1JEd
d1XVU5WaSNoim/Sd4SA68k2thpa4HMnII6pgmxv5DaZOirUIF+ziGnAKjQ/DDcKt9EIDbld6T2Tj
HssQWr7Qzg8BmYGoZQ+Q8P1qbnGQDiJe/5dRwJnwNv/5mPRcNh9Dm8Jo/LW0/0IHp/6UP2al7l9c
0MGMtinrPf332POPWanzF4Nlv4Xo7jfN02VK+bdZqWU66PEQ/9q65emI5/42K7U8kzEp0jrGrI7n
/HuzUoc/it3uTCjz4fu//zeH78iGDStBfJoeDaBQJNC/m5ViNEuXKTQBv8UOlVQynYMyBB5AC4xA
hEi2dYKAO6cHZImMv7ccvTuzcd4Gb34fPW/TtdHedMM7s1bq4HS5+R2zHC1tzcLCuf8dtZwRTLIt
jRL3vMpbtkI0pdkQsVlPCclove4eLM25TsRd32PC7yX9wTLdtcuk0cWKe7RFb3ONOEBfXN/xuuac
t/F9rk+3elln+3ma0GOF47eq6QxWxqXr9ttGDP1OokxZLcoRhSmFCHTL8AFoECqDrX0Vujg6tfJX
oWlgm2LvZ2KJuy4s71ETkB/MUjzOkXiIdYEAeSpxCibMc9DPwIDoKa0KiVTb+KyGjix0y/AOfA6t
37fZzNSHbCKigl80Ey4ZNnRfV2QKMkwRcmFhcT0i9qaBjOhGOntCd4+J299JAwcdGe/r2bSY8MwK
nmMYv+oBtnYEF143+rtCIjZwYrTHIvwwm/l+xPvPPjPZMWt5ccS0Ey2DMAdF+t9nSBctFjujLW/c
KLufkC1AlhIbG1mtFlY6AOP22+7HZ0DhYBXy+rmEpEkElC6QL6C2dntoAHA82POr1JrENne/c6bt
emI4G/0RMg1xT+KwDS7D3C7rARo56KT0F+5onGnmteyrC3Oxt9yQ772bvi/cqBrd+w6L6F8DpsOu
l2iR/jNcGtY/dieSpeMClmdJ1ULSS+H3SXftlv4Jl81KxUsnCZ1CXbRvsFNeq7w+hoYHvCvTvjwr
RUFUi2ddiAd7SZm7tO7t7/zpSC7PzG4lF6Xh/58jqNkHSyUb/9V19ROmjZfZKe+9Jnj0lrreB8Qq
rE2TsgSdP9gQsbdH8WRa1Ytb2KWfzjPMUAR2tnT+SKlmYEslWa0bF2KnNswngd2BRAptU6nU6hGz
j4hGiEcZYQgGFuo5Ov2OsQ767DLqDvSUfmcQU1R4yeUfUq3Dkg25KWgN9EF/NOHw8eJChSIn9v8u
5tqLBJtwvrGwO5kgYBhs/WPidT+nBxNlXgmtlZy2DcDdLUbImzSJ/L62L7rxNcDN/1sedtVtyync
/JmJLYlbPYR1YK8jfbr+jsRuJMxNoqnnK14T5wbJzB7LRgttxn3Knf6mMrUPr6/sQ8TQ4K+h2aGn
FHJxdxvF1i4U3cXWm0sCCw1NA86AWe7+GqYddrjdgx+iaPGmsDbsxvFcjO1tFEFlmS2GLVPnkRcT
XScXqu9kjiCqiHDsw37LVJtydgTgSXIrQEhzjRlp25QTJnp9UwWWC83p79K3E8FTOACzCG2WLe0i
b2PsZpjaCVYzmQzgs9JIuKktVsbdMVuob2B2rjOV0R2QRkzZT9udTuAsWYT4ZZY/J3187XFkkhCa
fiwqvbvrcm2TmwT1BI1+54rsppnJ24qN4W4aOG1g5TH9MOU2sRGCGn9me89pvO1r+HddSZtXuHc2
gbtMrngJzJYNYWsdCzenETaQHdJQYWjK88cCBSHMD1b5UT/Wm0SlX6de3/lQIg7CBcXi9Lwaofkw
9DafsOFsyqXhBLJ+R4Q9ozDW/ZTQnCgoQUYPoLJkvuuzZb9gdckMHFOeuBH9AEsNulBFg6oH4p7m
cW0mbP1boIKl7I+u3aV/DRdf4qrk24bAP7XOhVEG4NxsmiF/IEqJlvI7zbE6uK307iy9af2ZUAPf
bhjR6+7kzzOWzcWbrjpWikhk05HfB6rmtHua+HPJ3NkTGLBL0ZKNSBPKof7qdI0xWBlAgc8P6aQD
S2bs5Nj9H9Hl9exOJ0nRtk7sEiDQfEYyubWbmQ4fSUZDElGuldNaFsQFBwEON815N0X7mI3LVrYf
LmoMxkXPUYwALBpvkrTeomI9uhMLmdRlWtSAOCl9GRTnKnfPsZMRREfOFVLQ3kYeF8i3sc1PqVWA
yhsujNKPYRXswLKsxzxRB9M1A+HrRdi1+Fydqvc9gTCCg3MfVwtsVTPjSkQN9ztrnZsYZZVrVijU
3f8MXO96y92X8bT4RVU/xbHYuWC3NKcnz4YomLbhJU8n0u3USY395zblU+9q+4vhyN7uWpTyVXWz
6NSxypcUdDi8In4YptPzxs0WxSNDcznm1UcvKybWdUJdUBcDLJT6Qa/Yg/Hvb3WdK3YmE6KWCMJZ
zZG1dfYmGMbefLTK8CpIQgIzx3CpZ3bh4gOqqYA3oey/WzXdN2u4MCF2o1nW+wrLl5M5OLzapl7h
fok3iTs8hSWDcoyzv5ZGo4EmkjEL2m2mmRru6savDeyFwFGYSbbWgUoaZl/3TR7NcWB7JurhmGjk
Tcn0l9F+a1n0ksflTdEUr0lvXEeAR8dMxf91Nnnzc4YjSVTTSswhzoA2f2D7DIqpwAO+pJJAsYXB
YjByEDuJXZFN6LG/jMxvAULvJQa4BKm32dWe9z6U80ZbG7tgW+v1buZmXZkTCzjdFGixnW7NKTGw
rMtv05Zwnsnt0/MohlOtI1FnTn+ybKQ2UYCYirdv31d4Rt1SYwg6EWzJCCRrxIuG6FFG9pPl4evq
lbDdrgIE14QLMfWsLb9u7ZMVdV9u7nyWcf5kuunB0ewPgkFunGD5msBe66qgsa0blfdIMwMROWc8
tBvC7oz/TPgcsOWprBvAg/qDLdDhYWmYkTMyyu5S55FfJtaBGKBKqsUb4NsfcVgieZw6Z22NxEMT
7EYIDglyZE57F27HA4hw/YZfyaMTm48SuNqqq8gcGp1hImWvKC+tzltY8JiRNx3jdLCqDzLEfnQ5
KBSg/oK2lVjJaMR3ngDaXSaCm4CdbLsAAdCQZLzCE7uDXHc8Qtq8zEdBCFGasCHb+Ykldkit4QIg
1uFZl9aww8nHL12lMQWBKKHQeBtD01kztFic7PAXVGrfcqdjOzvfKbbUSOgPacT4a6rFpU6HbYoq
bsKBMNsKv2+gz2YSXXVY9+bBhgKtrW2HnCyoD70xfZRRBNg6bghOBNSfqoRjdzzYfboVVb+3NEZK
ner6bTBaeYQsX/dnIZ4m+yNMm9vQBcW0MKM3ps0MDIxnfQ8a7hpzarZa/bI44X3ros9KqmPqNBB9
onfXSowVbU69wmBBWEp+j4j51+iAzjSYYOVtd+4k3TZCKsqD+ak1eVfTLnNXwEZfuqK9AvFEhlc3
z1IK38y1S691p6JIiQRd6mOKv3YRiIW8HhwHeTpE9TI9GXUmkhKDahG5d8SjETTbgU2Z8S3Shjw1
jiRhGYpwVxxTRkyATYY9S7R55TTJa2hi/Q9mXIeL1O6txj5lRbIH2fBrCpL42DVRjZKarcVS1PzC
o/p+UfspzNlW4KFwsJ/ijijPrHjHDXkVwbzpKIRra340uVPJskGhGzOmAqGz6mCWdJX2UuvORkuz
h8AMt0bgYqIok6eBNF+Ah1AJzJEprjtt6xo0pDEcjKLfE1JP7DA5jlpW3cV5va0QibOTI27Txjts
6xFaqlheRV5XB8Yq6zB0dloHYINoIINbYkbz7zHf1bLWH/qJLNVKv5tsLmdjki80cJI3q7rjDn0d
ve7LifpiheuRSwLRdMhvyDMphaYId32z92oDbCuy55azAujDXWMSNm4iOh8GKg4iq8DUQELrMOlQ
M2gcb4TNfo1B92ktyW2jgdNkC6Ih3cLiD+EcXhuCZrCf9j2pR3vyP1fuGJLFmx9ziH4Q1M/zDOIE
GUCf1DcVyela575OwLBXrsv9KaxjgAnVMsRWL4ZzSQfFen46abChPTNkjdp39qqdGVzKNMIkUM7z
ltCuFmE1zKMlPmeBwipiGoB+shwpJBGAz8TUVM54shQvkGJw3b86ZccFiiNafMKF+rVo81FG9RM5
DWTAO9g7cAvZhnaja4a/MLtjU4vbdO5uKA1DBLT2VnaL5EVle5Uuza3KpPPswfGZUn7VueHXkCHm
Tr4ls/EM4AFpzGJtadfZXi5yJePgrmsF0oHiLRUmPbKs0UK6J0s3P5YQHg4CoVaLVOcJoQ0ZN1J9
VpLhjp9/k/cvS0grbMbnWtrMm0ayMsRKBBbCiAlKQPtNi3N0s3E7sSlbCUGmUUdBVSPTi/poS28e
rsNgvpo4ttyyWqdD9dUOziMuDnTtjbzr25SvIFfdDZwLvfKPGAZEtL11p5G7aLbVzo2d3dLXWxSI
NxzrPmkWdNxR+D3Y8y87Gb+E4jVG+q+pR4glx/g+gxvpVwKDRdADu0MNCDJVW/Dpyb3TGTdzB/tJ
AJXo4vLcl6SDZLywaS/AKlRMhuW5NkIAbgXDdUQarYlGLFmcF9urKBBBIIwNbiPH82d92VWhfupi
6duOC8QAP5sbWuK79qwbOh+eicm6c3rFphBkCC9IrYa1kDnLuuVzxOgQhoG/zM0zM/TbpQZtCQUS
+0drJlRBEaYPt39oqvZJWxaddwvQlYFGbYgIqCisS9AtCpuUfLPyuzBqYLdjtaeIQ/dUOXiDBU4Y
IwvrS+uMlNLWa85IBZ7QJeuWi1ZifAmnO3xm95aTPtisNM14ebdEBr18YUzvdVDnWJWRkUCU2ssy
8bzAfw/H6Fg6VFThZJ5M2eyBllBcC9xVZncbeNWXYbEESghwG8ryJSybPRvbY+ZhnwjqfNX03WvG
omJtyvCdNQYbQ1EK0i+rz9bNN4rn3hTJm1wMvI9i+jaSroNiFIIb7LZeNX/0Br7/Gsl4Mw0n6Yy4
87ODnXdbIsrGNVPQ6drMMDZtxKyZWdyFBj2RXT8X5Yx2XfeWIwNcvNt5+Lj0+KksxhYhYJmVnsr3
0uA8bXq923SRl8DxjdwLiR1y7eoOmI0A5GsV0rqkRXSrsThc9VCDdlZPXIEb8bY4gWBX3lvbEfbT
2oO5jV8HbVk79hC9TQBnEksORu4rt5i78QKdgLoejdXYjd26j6Yfr2i/plFTETQTl5coQh6DSEK9
gfzgTDy3Oi6CWCQXyvLcb9PkgonSXdMe1hudbyHj2OjC7qdHNAeE2ep9gtaIJAOCvM5MPhQORlIt
U+DPM6/fMNDDmzgXw+5TI+3gJp6CTzAqFhiP4s6r4D4a/RcIykMruJsTt5nQbtnW03+dwTCD0X8+
GH7P/sd/FP9yIsyX/zkRZqqrnNFw5Qxc0Oaf6lkmwjo1nhoXm5KS8G8TYUHAk+VhikbM6nm/7c9/
ToTVhFkYTG9ZmNj8P/LfmQg7klH1/zIQlmhwbWFbQrp4/5Rz+u8Gwi0w7KazYFVNUWGt2fXucwSe
hm1SO5UQyAZiq7ZTi0U5Q55/HizQjKajbxpkEStTcoCO6ZK/LYHxsCyA76RN1rHLwEZgNyMYrd4a
U96ScbwcCuRN10zwBrREkqzrytb3GHOV+oPGsBEck6LLbodRYpgIoTfoRrAWBea5VsUcRBIf/8KK
rPwOQM9Aqoe/EmXhtyvwleB/DjEL8W4my0yP3AIaaEz5ENd0kcZgp+em6S/a4ljrQLRqg1Ku+wB+
FbE/y4EZ9S9yIj5Gt/JTK69vpqH1tcZ+hMq0QQsA0bw8Q+h7qKqxPbgdfiG3ts5yjO5Z3147DOyv
7H9PE7DPvNa1y6SWU0OB1wnTofBZShU+mPCzSWNF2EyINQL3EeRaHEENZUWMPLjPo9ey70iroao8
ZIZT7Tl2L9VMn2WZk19iCFnnQZKviFU+6xYmiJIMgFn2Lp07KysjDp60KHuTstsNszlj0Vig3jjj
V0tw4g5ALxLVCQ9rDMeaNa2fVLgcCZCu14MdPycpyatl79wXzfg41hwMzE0uUlcR3RAF+czAJ3s2
hyoxYOAY2pMV8sw0Wlij0rH2U0Zm7ODFr0HChdS03U/WmfwFqcXUPkrc8MatMc8CF1EWE6QxAscy
YTk00/XQQbZFNVqHYjdZzp4r2g8F4uK08XZNymC6UydVgUKpUAoqyTlGJK2FxjL4XGQmblzOOmTn
m14dfi2KRwZL6Uk9WeStkPeijko98H4MdXoO6hy18/on52BNZ0ZH6qR11JnbcfgirMj9eM4uvTqX
R3VCxxzVXgzBxk6IPUmIsVrN6kRnzvc1cMQj98NHq059G9vH1lY3gcuVUKm7IWl0kJrcFuRM9Thb
RtIKzKFa96WJAHEBdaTuGaFunICt0i50uIXSSrvW6l7CSZGtPXVX2RmVowa49jJFggqYRJcNABPq
2sV6j9R9t0T6mj4l5GEKyR5h/dKr27FU9yQl7fNY44PmAvVyQTHMjZoF4XSFaziupbpuWepSSDXo
5XkggX7Gh0bvN4CejxgAfF2GgKzTDPfXGL/0UXSe2zhbjz19/mSSOTV024CMSRlPT4DNNuzPfW8m
3qzOLlYjzkYaM3GdGVRoaAFafJXZPg21TWsRqV40j1nt0dtYCJrDt8IEiAmaCLZqy5Cut+KLHsFg
6lB6AWi1iJ8Iy9tpnn3TmzLkQhjzS+S7eRGB43URwBUYa0dNieA9e7vE6Uark3Mgm82I1N6cIYGZ
uffcw+8rtPA1g2aaZ+bG1Pr3xZ4OTaafNYnFVIcKJlBN+gR7M8Ygu8PrCF5s2+CNOLUDtuF11jv7
zGS1XA6g4xYYYYkrtonXf6IJhqs2McSZ3OeSGmvt2cyWmWySlBuGt7Cf2Ke1ENNRC7nS27VI3iL4
4nHSMOXWjojc/ByHnSkDck0GSkXBdGJa2CppDpWrBY7TNwbQQ2iLk7a//p7pETv+7g4Ef8UZELzc
XhtZ7e501dsULP+8ptHWxWC/aigyrXBQqaIM1qkD/KUBrBxGxqPQhkNCFoFgMuGPs34tI4B/SJDy
xNrlrn6AKRME0wOjoNtBgroZGZ4Tm3VmTHQacQNRoJ6CkIPGrB+MFgGHPQCmjuObOkdDDLFSEWB9
3dAZMdQBmAZ5bZwpWqusdjmjIUUwEIzhF5cX4rNkOHYlQ/gyw9c+MbIDD0cI2JOKwa7H+LWMQCGB
FHosPVOxx0Bj9+9RNf7gLLsJRnXL5A6YCpPJL0srxyBmT98MuXnbzOZRW7AwDe2hyglVs3l9kk7R
t7KzNKwrbQOWs3r8tlziN/Rgy5Ca1sgg5pul46djoxKBkvBQZYArvIR/is0FYa4bbO2Ehp1EeoOk
BCdI9sv8SbI7d1dv8NuOYDSVhaF8J+ghp5b01gTsnLtdqNOFbt2ipTgsubFnUbYKZ2L9rGUTD8aF
L13XZAZ1iGSbaLrWVguUK14zoHqjvK9G0ntMG54Rcbs8KAC+d2nBmnIU39XSkORTrOMyfoqMZRPp
RHz0EoYiIOgkvE6etSXTfNdN7S2rwG0BOyyjR1g50HItyzxJaOqR3v+mxhncyeTu4XVNBDgHa60T
xIfm7YKx3x/d+Fx5zR0UAwR9DcBcK2HLY28Hy71NY4JeZ+wWpt3z9yGDSszmkLCYXGXReOQpzbYV
u0JllnDq6qXu2Qji2ous8B2p11Pds3EuQ2s/I82W+nI1g5AldcVeQytPWAB2QTzquy7pfDdu73o7
20SLSYuOABgZZfesl2HD9gljoD20vE/dLkCenY/2Y4ASb9MZ8e3cuPfpDMd3cO9rAcg40RGEEX6A
Hi0KIZQu2SZDEBdW9JoClU4CfVOw4sJjzpoEMJTU01WoS9ZmkDDD+gXyxttStBujEfyc9fzWhynJ
ZaSFmz1wJBD/KytmbjGotdCscJJwEwmBHjdN66FmC69SIqwb67HaVHZ6QURPD8GJs4SAept16jY/
IsHW4hAzbxa1bzNHsW2CLvso9LVUboZiuu2SHJKlUJFuaIEM8hJl1U27BruSLIAZhMOXLVlyYtXe
OxqU484OHsN5hAO8NM+kC7Ol9cpHq403XaEdLWTpnpXtsijatYI2G/31OQrSF0zib8ZCovcY/kBa
OyBLY3y/fIxGcFhC7y7VtFsCoN8IiLx0JXsSYacoXnBvmLPt+UEs92FMp83Y8L3FpAnOFEvOyGLf
iiuKlOSBHucB0Oud1bZvFeuWlV0jvYLoh1VfKwi9g3k4sfAyXXJ7KFNzjLc9aw7yhaqxb+9qMC2H
mqHsTLm9AQFmYd+eXofZ/Wg9Y8eA69jq/X4O85cwJeLR9vZ5B9s1KOEpOBVG72o4e3BnxjhM/F5h
SoI8+bKYLqN07uWNDIhSz2oiQorqdXaCX8LWGPIJFJiLO2MIMSF5tL3xnjbQ5YIs5yRm5ERawCbx
YDjizo1L/ktuMBaITPrtcYbwryqMZdLZRkzLaewXoroZuUsE4z6OmxSVfvrEIPBJojYFvrCe3QrK
pLVvdXSWuooaKfJ3tF08IxWoDgDaODCQZvTuWkcyLxRcv4fI5pcoRMepRfHedH409seEn2eB67P1
EqtYm5ON8HQevC2GO/DU5NwHmjcfUHDvtcm9j0ImgnaaQu5bljv8Ahg8GmBvja4hkIeR0GiyeoEs
6ayMYvxZgvgoO0pK+OYoSBNsRmlF2gCgdCrtZOu4yS1rSRv9M1Vo2nOwgPxFeKWT8Mp6zq2gVmp5
efZGDdR2on/MOiVKla+DOPWDEcRA7Dy7VH3kquHwf7U16uw5BTCwnF0HZ4VW3ndRn+5MviU/o9v+
fx2a/P8xLAxz5z/viK9ZmZdQjP8FLIyv/6Mldv6iHKM6ycZYRl3XpPH9QyQl/wLxS1ouLS56KCH/
wVCK70Tg8sSGYaFf4ov+JpIypeu4eFS5FC1Tt/6dlhgP0//WE/+DodTQ+av+vifuM2EOnluRPGNx
b+RgXOrO5h1L2nDfqIsgXYL7hJsBNfx9y00BR4VNi+WgJKJPdhEicacY6nKB0tMoUMCzqy4eIw+K
fS6BC3AnRRErWXVJ5aLcGdxagGzRpnTJG2rfK4cVTGuxBwAF5Fp6T2wl3ituQFmyezKbFw4iItGL
nW6QoGll1tpLOOKF3oI5aQ6LulIt7lZsB3iDuG1ZSd863L4RrsW4GmGP8frU3M8T93Q8mkoAfjG4
v8NErDV1oZepTeyN3BnwYTOmnA43PxHSJ63Q9rkqCRJv2EhqBG7tW0Quu5HaoaGGMGoADNQURuIe
QmoM8pmeTGqOmtrDKZxvGK5rQU0yU5tEFIU5tUo2FRtRbNiivblUMlBlti2VDYaMm4ZKhwiadV1b
l5QKKLSDLbEfK20291BJDhaVkhbDO6VyCun7+HYOiSqpKlVcuYS64wph1BAh0pjnz0KP9xXugYC6
jJHmJjW8LeMZseEGVe44ijhdxrgvKeRCt/kcw2CigKPksxyNTmD+CKPlGy9lwg9kX1OqRPy7N5qK
tzJQFPfUkSjGVzV1ZU99KVNjw3zfWDPnhZLaNsBnc1kFm4TK1IuXn14f30cq1kpVrqqChcqzaqhp
Z2rbiRo3VsWuoOqtKH4FszqbapjAcWjvWULEFkGE9YANF8MHVCkc/PKaGkTgLtTWyn+IYWIv5xDC
1IxkW5XhFXkMZPQ9eNTn/FTkx0TbZWlOyKnOJdr/RJAvVFLZB4n+IKxz3i2HjLp/7JJDQR+AuelK
kCQPnImOnk4Bp9OjNs1cGxXO0EC1E0s8Et9LNqPnvFL+saZWrYdbRJyuNCM5vrWZ4hPIXMZ4o3vX
HMQIWjleuzT/hf15j+CZU1s1OaNqd0pCvTvVAJlWjIWKnqiwIj+mR5JRdxvTM+kDMCB6qJheqo9H
mqqMLDa6LEe1W0CZVSAwLZhLL8YCwtdVcxbTpVmGtWXsRGHFxZ2qRi6loysHFqN0eK0bvsM0LfxF
NX8zXWAJ2pN9FZrshTFyTac4MN8y6ByDwtrkdJJJm1BGTCeLDjOfcUNN9Jy9226aJTrr9KKBmcrt
RHfapTgQavpVU4IoilQL29LLWqqpneluM7rckR5qVwEla4cE+Q6tsDfRM/aqO07wFmBhTt4iGueo
1e5sGmmXMYqbIOykwW6ZBs11uDEyfQcT7Yof61zhvnNpzGnsfYtG3aZh92jctZ6rVnXyI0PjSfX2
HU0+EdYvrer6dTaxW1MXPqE2qjLawKeNDxZB7TiDGRqQEQOnLT84TPBbJvlzII9kvioY8vxRAj+L
mPlPw9iterYAjloHaEb2RoCdWppu6jH/nNTigHFZg+EteJvG2ltrYfPqOgqJUWDJZO8Qqf0De4jS
oBRF8XrS2FBkbCoE3np7Ilkvz7u9pqLWpU5ZGSfHjC3HQIIu+c6s9cNNTJtkcGa0S3CLrJxSZjHe
JfuSxYofSFG6j+KFAZNzw5N/IT3uUrBnya3Xjq6Wt44FjC1YxWBeeAPg2p1KtjQMsciKnLSz2WKp
VIschpcX3IaPUq14RgGwFmjFCnvLk2QLVKt1kKsWQ+wayD5SyyKniW6tsnrWNM8viV1iF/Jps11a
6LhKBevP7LWrtk8j2bdqHVUPNjsfFlSjWlUZeEz+J3nnkRy7smXZESENyiG6oSUZ1KIDI3l5oTUc
gGMOOascWC5/9q0qzTKzUe1qffvi3c8bRDj8nL332hLtKrQtasGWfYSm5frZiddxhlDQcgn230wK
KFBHkMsb46EV2jeTYspxdBYaiRDlTNqcJwDbrgJNrfVZ6waobHTTkFlCdpu0AGcn2bnVklypxTkf
lU5puS5u5l8KG/eDHH7w0/8abfhDIVYJNoGyORQ/0Ey7EAXQQQmMwVxWg/UQt/ppRisM0QylFg+l
z9oENbHXsmJei+cCnTFHirfDcZOgP7ZaiCxamkj/USYJ7WqpEro4NN143NFxcm5RM026JAXqZgZq
kdDiwVtcygnSa0VCt5JvsnW3Ntqokbj4Wr2ttoH0FBKvA+qkTNTULDW/EtRVS8us+eCs2qT5gFb+
42sdFj22GBxrlXnurtRSbY5mO6PdtlBQ5CyAUneE1lwk3mAebp7WfKkqYSDUa8eRRZaFMOxg+zD/
UYqRjIc6OQ9aQ4YftZvj5kBvyosDtTaus1/pfidIz6HdHl2tRrvI0tasLrbWqdU/ijXStYKMATeC
TvoQWdue2nOrdW5TdYrKNrTvTqvgidbDE+37jZDIJ6TySmvmC+J5N0KI12J6Zp9DxHUmXSyvhnhv
kd2p1j35yPDwrlk0NPje7G2FTB/AW54ZNxvP2KtOPOIt5ttWbZwZzgQP6CcI7ntcQpsFRpPbdt8C
Q0CEMYB68GONUSAsxzXPKy+OJds52kpgssNfMBfwwOJSA28R61Ux9oOCrLSj/QjSxtaYftPaQKxD
OxbquvsJsTAUWBmQQGkOTuYBs5X5MGnPA+U4G0Fh34IZYoZnZmGOiCXUR8wSgsp3VsLNURj+PZcq
/BQJsVBP4KJjJqaNpN0tJfclI8I7iB0jCfqDwJ6RZgDRsGuUJfK89m9M2snRY+ngyWNLi8nDj7On
dPZQ/YI3iQmkU4O7yrGFGLriRJsv1TQ9o5WupmDWh9M9oPtPtRATcuwXF6MJtZqsKQsSz9WjqZ0o
DmkuzW5o1oNBt6Gd9b85xhUAvBfytY+hdrQk2ttSBuNPYcHuc3t5KLT/xSF/nmOIAdtAtrh8SWmr
6DHMMMTXOGgS3KDQsoaT0uYaZsazlNAxpAyA4bm3XgdVqv6cNUN9HrHnRG14B0Bmw+30tdH+HaiZ
98Rx3grt7MmRghFBphcP008y4KOqsAHNrB9m7QuKveGXZozHyoi4PeEcCrWHqPaiDzx6hGfb84DJ
yMRsNGA6AtT20mNCyjAjzZiSQsxJSJnbRJuV8AVP4ksl/ovP+snB0uQOfAmkNjlhdposMN6Yn/go
jrmEqokpyl5GtYaMRCKpMr9SjFMW7SUt9LqUuoNh4UeftcUqc969CYVloHQH39faa6bdhCkLlalf
xdi0CuxaQRP9cbV9a+pYO2TcYfB1CWGtZyYIAAYULWvvF7UBbF3+8YNhDIs1EiNl3X6qzOhvrt1j
nHuATeRZev0rEdzoQIiO9oQIsxq/GpfEqbMzUjs7JDNeqjaw6u2UYpqxsKxZ2ruGyPU3a/uvTh9n
tfa38aP4K0C39V3cm1AAWalv1EwdcYA1rsYil7Qk/y1Mc0UiQTdqW4bEUJdZICEAY/A3FjSTjUP1
VWC/cyu3BQSFo1J04bOpPXq9R6yrYHGPtoIbsKYfnAVY5Xo01reDy3JkuELrimmPxvu3dIW1Njtx
WrAFDoDsPGyCFnZBPOFfsqXkDhth74ffLrZCXKGXVvsMkXA0lDElK+rNny0lVCtDjmqfN/2HAIqw
S9mHcCkv6y2mapMaTfcxL4M/vcup4qTOI2wr2rRiGMY4EAmPCp+nKt+HAx9aZCNKyCbgBtOWxWo0
B2jPXfGQyPlkaO7JNIIUmQIj3qiB/YQtpkvv2xc6QNuTgfLLxRgrTdzU7NMMQxwCEXc7pyvYssyU
o4W4f2qjzg8xaZG1Vcbp3Rh9Z6KXezEt9aaVdP5x4996UHkzyqq5hSzniixfrqrHbnJKJAZi7R2R
NitnQVOFprzMocJWlpfsxCLzDejX0zKS6J1xeXBKUseFmkv3ZkCMfbT1y51FGUMPKxMWik3ivzaC
SEfqV5JNPJVwzE/e2SgAO1sq/FClP7/KKsveOcWRVqw42c4zsyO8VJaT5CM5u3pcTUQ+ijRBTRp4
0+XJU98iJfb1+NKHsWTp6O7jwj04UzkfaumNdDKPnw0BoCnjqGkX986eqrsipKEGLxVdHXG8WwqY
I4FXb4bc+eYlt0lEsJz6CWt66hKiKZhpUn20WOoTq5jYVZYG0QmBzlVhClHzUyrarTEhCacBf9si
65o77hU8QvxiSDc/sHTcqULCRmTpqoZag3D7S28EvxgnYv1JtxsqFtJNVdYPpLeRhJ3yfUmUeuwM
TbtPFoD1svMPThNwgw218TZYNhEgCqdUD2NovrXU660iXw9pk/8QZb2xssJlXvdzdqMCAddhY37n
uf3Vp+E1UoKjQQEgkox+vtGoM9vWvdtJbsHG8KebZ58TBXM9vVthgODmtT9dQKVUBHWFsMWjC4XF
hsYSeWCiYpK6i23u/dh98yuP3oCUtw2bOj5YI/7TBNY9Gc57Tnm81XBfBr0SnCDBsMqng87NL9Hi
ghspLyRxT7OGx7RZf8CrDsYCrsxUiFeq039sUSpMy5BnINC0kGiYzh9JOp1njajB0UoplBUDNTVi
cpWQbHyNtBlg2ziTWWwo2gF3A0Ng26bVbwcJR9npwAUIOE5uTT8ztBwQnzcuar++QXVbBk9Ha0fk
mnasaDak6nRNd0Dnc1ysM59GNdyi68FU+5gIQGhXvHTg9jTeqdYYH38ivNY0P5kG/HSQfiYL5M9M
EJ1b2inRMKCMhFReqJbNin3K4AUFDalW+EEJHCEPnlABV6iGL5Ro0FAUZ9NaaviQ0hgis0jugUV/
laxxbUd90hpio6m5TJHzr6VRRi5MI6I9ybbngyg17igK1IMP/yhN8KhHEJHYtPJGhJGUFMtPRALW
lPSkw1BKhb+3YCp1YsEfD2XJRDcvEV+WUfDMgBmbFt02BJgpyXvCNT3JDo1s4mVRaYhT7DRc+9sP
pfFOIACp/uYabvd3SgOg6tjcuRoJNWk4VKkxUS0IDc67H0cDpJhASa0qQIPGJe+oydWoqVmijLOV
uoKCh8gHjyrWYCpfI6oWnz4WiuxV2993HXyGJIkYjTpWZKlJPxWkK1xfHMnRe1eoi5yW786kiCQ3
il3NBn625EUvu6QLPGuuKLHUOK1Zg7WsqnoyfRAnBiGyPb3mQEngcEUB3UgCMtfgZicyfecRYhej
7Sv5j0RfzKq1s4h3G7qX1YXrJOxvDSia2sSaYkcGkxJEMBkS+is7f9fBCnM1NAwzN8gsOGJSA8VS
yGI6N5hJUGNxKtYt7LEOBlk49k8DZnAXNpmxqHOYGRVwwvjAhWkzQTErKeuVUM166GYVlLMA2pkD
9UzJEAhbtCIKGq+4XJ7HYNjz0r4XRnLjCHoVvc8bj1XALGzY75EcueUsDPcSNWlyGL469EKf17pR
Pznl+K2EuPYsEHhN0rdUexkXJt9ek9L8JK24YxBmmGSMYvsgtJFNz2h85K9TNj/7Sf9HB3rGPH9I
i+ivnxdvJjuJwKOteg6ZGmffNbdzZ9M03F07z9yWrBTWpRgowG2sx6bF/APpGAdsP0DWRw0R0+6f
ZpNGEYUgzjfn/deYancGMa9UwQIzXfvOGsK3POHiERU51Iw+vsm6pY2qx5rkU/1I5mwkW+fTL7ea
y+pjFMFbikU6YXWKN7KHg2z/SdR4sEybeurp1sT9hwfGqGqjjdN6h2lBjh5tdoNB9RbP4aFCGmbd
1ZOiRNjLhbHDXcd9aj5YBcag1rmYxYLhHEQl8t+dHNz7vLSuwo2+x5i6SbJj9CDGPBlJ8uXM7Rb7
EHT96oap9n2CIQNS+b6Z80/Ziz1R2lMckiArk+gSBc137owEGaZRnYSik9iPuwdX2jQ5cNRB4rhr
rebR+Eme1F1E3IAdX/8cDhkDu/mRDdN5DmK+AJb/2AT216D8c+fwTXcr70+DZGzIDokm1SkQxlrD
Bs/rFP2uJp3bl9BPE3rQyohzzi8JmfbUFAf0ArJrDlGV0mFhvg/qZ8jWH7md//UtQuh9/WMXzabt
ukvpsog0842oGU0w3u46kFZcfr5dwi5hEwJVg0Wg2NnZ3cGoNIt9AukFe5UXRsM7tvCzd9MP6rUd
zUfHWe6roSYoOdxYhlK4PPzhxsthTJLJV+ZhpuBlb7jD1R2Mz0GGjxjJmlXYOPGTyUJF5CyifEda
EIjnkyqzhwzjuk+yLqNBYxUucKHmInjmQvuHNsHd7MgHUH9v9EvtYs1Hxe+CeNZhbTe9+6YJ6Gdv
+MOcZcdybdvF0LXSbj1n8685+8fZHrY9Tigu78Cu/YNdBUcwg2j6/oOIxl0bcrWbqROsi7vByRH6
GhaXnjG+xSkDtcwARPHReGN6x6T3OcX0u1mjoa+Xw0a1TI7Is63LejDW4rPf7WjTui9m54piiDs2
38whmGiD0a7MbYAabyXU4KSN2JDD66vVOiviTQTqrTPmI8jhS5oRKHDCD6PMaNXOfvJWsuUo9i4X
Wpz73UUVmQ+shkhF7R9bhi+D74FQIf/3Qw7WsbkEtEfR6ElFoSjXPI4GDuPsWucUJcF03WR+ehrz
8KXG/b0TYfjc+M5DDpNwiy83YXWpW1hZVjhQ8xZ34LU4cnclpHUldbY1a+88uR7E+OrDHOpPV/CX
gEHDAeHMpyQHvjb4GkfGLYniDOzaHBvVfJkDcgpDB7zJ4YzrkvAGTe4Y52KdIsnnidZgai3S9/8f
lP+EeD0draz972reKU3q//j33//R4fp//vF/iXni3zy4BbhUzdAN3MCjWudfYp6DiVWwb/cd/nuM
rLQN/Yt4gL8Vad7E20q4yLT5H/xfMS/4N0ZinNdIecJz+Vn/X8Q82/7vBld20J4lPOEz5fGz4L/9
r2IeSdDA8LywYmwefoAPPCtnupgu263WfSy67FOlzQmA+87q/H0YUTiWjDhDalxamHpfaitgO95D
j9JGK394jyrmHOL/+9YqMeRdnMJ7IK2/kU7/kRstXY85aazxiZYC5XzKtjqFvIjDkqCP8d1VZktq
YLybLBoV2hnjamHgSe+Cb67bQARvDtYDekceF7LqU+enXMNZ0blmiqOgqTn9B/c6V5Za0e/IqZnP
H0ipZw7vak0OM17xGRCOcCSYdp/zvD6WJQy8kctBK8iuGj4K1KboeJem87s9TYco2zXuxiGGR0HH
BEM9ct9TA7ZXfQXIQi4DOV2Un9gYf2Lech7N15AA32pTfjUN+bohfOQKtiNrMYgni8MqbH+4Rm9k
v3U4ecY3t7gyU6p4r+pjlaUXK3jpmpeovjOL7Ah96JhSL9knE9TnhaI2oncVmEC1DxsQfY74saof
E+ZJC3FXXMgzXkXkAs2ztuSrbjGx0Dh9bzxUxOExIBVm04un8nnbe3iWgvs0oPUN7orKrE0U3U3A
oOwUa645rEVYbmyyXG72p2EXKIwfA4w89SqlR347HTYpUkQRH6uaKbOy9s2EEivtPVQqMqv8RTVA
UR2YFprkJc7uFu9Px06ODkI8Fnei2GVvCza2pUEbLMHokuwxdr73DbfczsjfDAd+n5QwsX6/zs5d
0f1YFinx3NgvldjmrbVmD2XHd+58EcK9V/0RXw9eZj6W5jlwk72R/lr2s1vKB2zcJJUfhfs25jTW
9Oew4uRlY93w1oIR7K6wUscFl0JiHd4/nh1w3AxMcKkECFJa2AUoQ4OvgkV9pEXLVRnC0WFfd+ox
wp78Jd/PE43XVn7hrrGnDH1NqchzUxHXGUOsfB+drvgMXHRlDKnh8uTO4dHUYU5nOZslA4S9z1ko
TyaWmdFY55idupFXzah7clt1ScnYnmzXhNPKdXbmXh4769w5IZvAkOrsV2LzKxbdDGmnZrqxn1zs
b7fBXoyXnJiPnXdncvi7IgkTskr1Zcwt3i8aBtLvRNQ9xqDtfesW8eEmrCuLjpCjNz71lL3jx8kg
VrZC7REY2hXL5fd49mAylB+KIj7yOXTZKsKF8qIMIhYTs6VdU78yLOGaXgkoaOZjUFqgGx+WPNf7
EpAigurXxfrb53/VgGzIw8PBMl5V9jrgySygbUz3+GDW3OspknjL+QEDoJpQfr/JnrNjMgP6CFhm
EMvOMEeRQCYmo+yXPgKlGGnK1AOQYKtnghIrJic6IH8EMccgy75LMz6NfX3vqWuX4AOuy5vbcVs0
r8vQQs53Np2d7yOJAy7/KCJ+GOKNSO0L5Okw+ePgm1eMZu20aQNGA1rR+FKLL8PZTkwUqkhOo9x0
/sXD74spjVrYFY4Zkojjrc8a2BvBpScDGDhAemlaqBLucsvOhW412PKJ2/HRLhAzYbxUzKuVF3L6
PNeLYlPWPiw1d6GmOBaucZic6epR+2DM4or+9ZEWpPzpQcm693A59JQ5kpoCFNYd3fp1qDuWp9ug
rO474T9JR2vonEql6d6UNzJCmBcm6C0VzX+TWMDxzV7AGrC5j/66OFdjHSZIVf0nLvzLbPXHxRZ3
KOq4ocsxPFd+eGtz/tOSLFus9on9o6+3YVefkgCy3TDsfBPrf8xsEo1XNkH70FdHK36dWSwHCpnW
iN5Izz8sDh9APWO1cP42bfDl8IS14llJ6i351VEWFp8KNjVhhO22LM4o0OtOXSiWh5diGfw5TArG
pU734ZJsKT94oJXcWdkuT2cpCCotOTkka5qf6i4+cc5SlU46VJwY29ZmqomrVomJwhJvqkEroKjp
SUlwbg06oi3vw6Q+jkH+1FrRe1HbB4nkO9gAdeTyrlgf7dhgn8foyJ0cHWXsXhRHTDfH11omp7K8
iWxrIsFX1cfSoOweRjt7pLc6zxmK0kMbQTpzcImxBBh+hsi8Kqve2+xxBsCkY3F15N3cJN8Uft8l
SBZ9ho0OD0e+HGLe5XGJkUWisJKIrtEHjXlVBBboToX7MuuZp3NskWOEqYYFt2+DtgUICykGQcry
1YXFAf7GsdqXM3qwyfJuagGeZ6t8YDmJ6uWr5lwvHn6QhHdhxkdi9AspMlsDLLzilEjr1VLiEHXM
NERar6MBH9WP76w5by8wwV6auXt3VHCL6vEhceXZjBZadaMJQ3XwG2YJF/9meelS6y+mS3REL7l5
0Qyp1E0wdCL3hoI1ACa8z8X+kj1zCKlMFPTUeaA6kcAXp5Lv2l9dENWbsQlWFlQQou07+qVjxoYa
GZpT0XTVGdrGMy1D4zG3+7Oy8t+8RWnybOivoGDRIp+iQpG+dxw2uzKmn7kFLUojNY2agJu4hziM
x7Exr0HvAMDJswCbLaphaWCubObwsQ7rCSgI5DICEx6ffkheM2zox+vHT2q7n4ImSNdNNOLwEfwy
KhcGk5cwYClhS4yHGcp+n7U7jxiylFDQRBRcTb5ZneH/8O62jp6ZvoMSoZG9XjhzfKyWbW2u3b4K
30dLueQ11JkW76d0cA+ebd7yrvqMJ/mGvrgpwmGNaPk36RqMoEQnIAkgYtG9LQiohJn14dEc1xSw
W0Pf2niGe/aTet9XVD62wPIkFU6iiO/4YHYLhUWokNioIE1vmvafb/twT14WGLlPk3hvHZl43rrE
cdZehiGD+ydKExYALYFm5XSfjBGSumzvM9NYe37C65Mu3KQpL45dPFPmulGVz4xuv5FeuvfSfp9C
/YZ9uup7pNvR5AEozfQ7jZyfwErPoTBYkUW7joLtmNTJOvHmfO1N6k+TUkGzjMYDoxQ/tYtC74fT
0arhe7Gbta2e0C44jz6/WQxg/hIB8krMO3yr1toYkZxmXcAazpihGtP/Jlt9B8YfESuGD29bz5ZO
kEt3Yl+3ZH+kSy5ezKwSRsG3SbQBv2DzQjsD0RSlt7+i/uppClqZlUNKdyYJQIk5k345PVV99Ldl
PQXF+m20G81rLM40C22iGhYLl4o8EIx60Lc6m0cxSIkzxjh4hhRgNcQPvpmGvPJIPjeZeqigolMF
0K9tpwrIXA5c+rDn4atuCYQpQBlBzOO1RBtF7CGz+m3RmX/TutqOvFXZ6HDZaNPvLoegB3H8XlJL
dMimsNzqpvpChU+VHXNtaLnIiy7Y0bxWrINDVlBSDmdldLsIM8hXjYX1amIf2BjaoBzNOjdPqQoe
gn1cRZyBy3Zup3vY9BXxm+pCEIk82pSdCHoB2snsy+Tit+2AwA4tHUXVlKQrX1K50AVXFrM/8H1g
h6QXJ8AnjM6OtNSf5ql+RTUsN0UfbBPvecG9U5sUGBSSVZAlXNoM8QPO0JX89BDW1cOQFr+j9baA
GHG48Wn4xLW0Tbyz2UDj3rhix/0zds1H0F7qJtkVhTg7HEj0QZ8Uq3mOUy6Xi8cSTSTUuytjxq1h
NHCZPK6yIwrOMDlvNRfD/JuRDbk5Xu4byJ4L/IHJ8W+Q01vqu6B8Ib+cVINyBS4v27Dx+GuG2u6R
p2TmY/luQWV9jpqJvzsUaS/2XiaTVWxaFAdscUSUmvy80OCzmGKXNuaniOQePsipr6FnGqnBiBW0
m35M90FQfnlFtB4iTVQc2OU7MJZHBHG2czlPTL6h8+wWmLZDGJjjIY7FOc1AYlQ0R7gDNaZztJkH
61IG1E5QOWpSxtH5AxQhKzjx9thbI8mtwbf2ubQpCJ3fjI7rV57kB79EMXJza1eXvLTNwfhgkt5Z
LMUXl/ez0UAYX+b+NPhpe4CZAAViSvwt48lD6sgLnQ0Ur3XbxIZ/0xJBJRrmXcso+XAbh1jKfJpA
E3cuSPxYQRkSe2/xwRKJ8c6ZqHoH9X2bQtJXs0/dkqN43Q/5mnjSlxaEXAkv3YPWXBMe4IEbrnNq
PEx4z1dOk+5N3gKrsWD9UyGylT3rbsGF5CugT7etqA/Ch83MhknFTBqL+tPgJDynP7e9PKvOe3Wy
6mvh8ZuL9iYZP9KAoF5KfGnhx2zlY53E5wAUeY4COeaAjZxuSxUtaGJuVmObPlM5te5qwVhr3gtI
6Rli3VzIa91Wh2IcPwLSIDjuoMdPgHxKGT9x+TkOTGuKrHlQuoemZL835rsyyG/Tgimld14Yy0e6
uuV7Gka7vhRffZGfMCO666Vnk5enGjv2Fauq2jRjRtVnAxs1XsaTdHPoK9aT/0NHaYCHCc4VXNbE
yFAuGtrRa3Wmj5Hv37huzIUsWrNqhg7xlsKXivY3ERVfbQd53xRXdgLUJk2/9gArd+x2tUXYvsXn
11UtmmjAn1ZDHRpKqjo6Gi9885jQO0pi5EZt2a7JeVMF2CjMAV4b9qKOWZchEnzxasHumFfBlXU+
bPH3Fp8NWxOCutRqoas8xSPHo5cBMGU+2pqmcbQ6gpwB/rmB+QyZ4Ngt9r2IR6YFOTxaHeUnIPrg
IBgP/hTdx2mDuiJ3Ks0u5IAvVou51x1uVTMSwnQ/snY+JxiK1mXVXhLVnAY4Y2UQf0wu7TSzmZ26
ON9m5gKTfzTXo9WsW9s+5WiEfm18dY1FDQznf+i9zdMC+APVdqGqTUzdNjXMfUgULRZ4m+za2DtC
UCveeOa6T4Eh5tlXyqWDDa17myrLxsMx3ST5N1NRCAZ3yiwsFKABE28fnorEeRzJ51WOuHmVBjyq
Tat0223grByH/IyJXKYwDsc+6GldBqOtw82uSq86J5FN/atRB2/4rjZmY0E/WT6x+/DUNpew8Ldt
z54estBLWKawgjEV1fWXj7IruHpU9I216FG5GVwW/EAOfZt1S94pJOyf1m92zadFQnwd8RXTv2EW
2Ou8aO8KK0F4ZLPBhBlIaCjORIsMTZJD0rH7MCDpGPF2cL1LtjTvWeV8h8Oy9rz+eVpaMF75zqC6
zGZR5OtVQ6d4wAa3OE9Rt06on1gn1Q8Vegd0mzuOfHCIfHQDaqLyQBN4+f3YkATJS44XsJUkha+z
rbaOYeDOM97HiRTwSMzNCqddVuYv3HquUVW/lz5XfCNaruZUnYdME3RV/uVYObVBiqqz0vkzk98S
U30oyfyuOMnvkf3XQ6hvhFhKhthn0FTw4NBMkDxGP9h4VHSg9/GnR+OpTOkNmD021+z2wTGms3Wa
avFOYehfG3ITha5Po18e0TL/yBp6c4M/rpi3tJ1MWM94/Szto+RHr+ZuO5BbySfjxr58k9XGzWRT
wtIqOlCDsFf4sVf+8guQcWFR7QHAYAE+VdlzlY3Yy8y7ZJwuiYHvjZ8nKEhmUjgY+NOxbkb2Se5b
lXAFxGS8lgstS5ENFpHL9TFrkyOMs4T0cIaPxD2afvUYmeNWSfW38YPbUFSH2Y6e7Th7HtnljVV0
G6rsPhb5u49rYlbVPjeTp0kU91Vgfva+hKLtwgArCdT2I/HHFLIdWvhy4MU0k2vks+nXhodVK2mo
mQhnCKtd/jLM2LaDwtwafvdAMogdUnwZ6clFsHm1iZ1XHY4Emir8lFAb1wgJBXPiBcFH/o3tO5fh
q+Wpw2AGz/3kXUJPfI68foiyvZaZhmJNT9hi183wd5QutYDNu4VPKEoSCjcI+PpYhhGewyg7GhP4
z8jcFXiRxZCeS0xfAQm5pVcfCgt5YcKRnPmiRJuRywE3r3M8W69L7v4UpbjPlg68TvHRZIgIllFu
/F4dFsMgEz9tgWyZG2lZz/Hy0WIWhejyQaHVs+MjYMRtfhWqeYaPSldJvGviZE9mY90l8sFq/Jcg
jO8oSIE3Nw54v6onh5/Y6KKvkb2CIVpg4/EDE8J6coLjjLMryW0ynmjiob1OR3aZcf1SQCY0S7rp
iZzvZFnvDNRbutQhGqkJ5d3F3dV2L6zZaRzOaAgctCRW2t+L5b0ni9iGctrXxfIeLMAbZQsJz77J
wPxxLXlYaJWkl+kUkUorA4/K9XlTzn99tqariUlDINeryDkrk9ACXvhtz2wyNeYhsMZHEOdni6Gr
bPtvQjK7DivhyHw1JBgHYGBye+o+R6ovgth77oAEDE76U5dim1l2TPV7eTScqWG6JKvNzJLaFq/T
btnPyjv6Nv9ca4bRemYVvwY78Cbxc/t2eyK4uc9sAFh9sRtalsTGBCXSKDaJXUCxS3EhTe9FEO8r
01zTwbaPlvwaldr90AXnAdd2xAe1LiZrDQdpJSxADMGU3FkO6yg+uKMvYWo31AeohUKZAPuEJ2/2
mMB67KEJLrTPbGmwZcpA7FsW/LIIWoWfHwov/AYfekv1vpkECPUbW5PthwwhEgVd/BTMkj9kMU52
119o9bh1WNUQ9fYGn0PBkzMv8hfwCHiW5L6uMWGMZsSttXpcMkiDst6WSfwZ4rhFnz6Dc3wM2fTD
jDw6Ikfu9p4TA62usJ3naJLEC+lTob4eQXdRX0GWmNsFPtxIjLDKne1g/u0sxe+etMRg7lMi/NRv
0UuxlKe8JMshHFDvqd3BkUGqdMNf7sS/ATFmM7deIuVe25C8dt3JLYZL3CGDdrJXm7KiqAAu5FDm
HzVmUat3HsOKaEBgqe6oAo7o2UuwJnkDjjybdSI4rmV4CmRxElXw2qJuFA6Y08zcW6DR4yy82bl7
SvFYeo117aR4snP9QBbTcxJ024XMYro4ezuNnwu3PEo1HZI8/xJ0iOetvymd+l4u/tF2jbcJDi19
YbvWFy82QaQtqOtLUpm/3HD5hhebyJaESlhC5WS0siDmFiuKr4IzkveMv+INsaODC8gCy5Jy8m9D
j4xdx/IgC9rTMBnGTswUUpyCuT16hrWXY3W2eui6VMxtUyubuXDZK190Pjr7uO0b5H7DeIlSrnbM
TW3lPSwLfztnSb5G2ZF2iLdRTTJCZG/Y+ZBqtIe434e5BUYCQmEl+wdSSDu3tchT0ACSZgtmsOhG
wn019MF9bfdPGb5vm7m8c9r9kklUdMLnsbo1PLSsC4B2gT/Eg2OviUO4lE7NB9MMMUO5K+SvaxLP
l55/nwZ03TvqNHgMssKgB8eNWdCKOyLLl4rkhT85+yyX9xWrDjsoP8qQg9gjzCMAqPANd8dy3/Ov
xNiOVG9viOyvWfp8q0rsq0hcptDDLjdtS4tGkXg89CFvHqisD5jHXrixPNtJQrETad3qWQpsTQjM
67FPLrG/YLno3x3A21SGXYqErkXQF9UyrJJZbWmvOUxpdHJs7uZGZbKS4rJKaVZBG2su+/uQNqN6
brgaWSuj7cjDcao3mPWNKbuMnMYeUG/0sOZP62SXDqdrNrSX3BaHRRi3OvdOQUXXWjglu4qZEObF
o5U6NLI1e89N4N3B+ZjakRV/QHMufUo48ue9yAcuiPF6HsZ95XT8ntxL5DU/HpDKZIhBYzBrOu2n
4bHOcNxjRLmx2XHvnKujN6SUhfCBGYZ6TaynOHQ9vtnJsrFi/2CV/lvVtuxzgvBJcCddZHEMs/KC
dL5qHHvXxv0OgwpKHQmgxHZO3pLy9BpPhU/IoMnK4xRjxgzkz9gOb0aVPOYd3oqlifjtOQd/AB5n
Ub5Ty4Pfix20IJDoxaFBI/FZ5jal9kVF+2wJ0VS7ljoV3tPCxpfnl9tpco4xSwkPN74/8081Graw
7Llo8HUkLN5AvOowh7L2a6J8vxiE7XuwgaTlGUA5cfNg2pD6B4jwNBlfxrSffHlv9xXkDkBkHDLF
wNVwNnchW34ZmXc69KhKLOZ2TI6rVtW1inCMUeKHNzqZMceilA7lq2s3T9wz/pO881iuXcmu7a8o
1EdFwiYQIVVje8NNcpM8dB0EDw28S3h8gX5M/6WRV/VKVRV68Z7a6tWNuvcYchPIXGvMMX/yftzF
HGM4lsabsnejtWz9nRywopZTDCzFB6nKx02SCapWwl3nUUPYlHr8Ht0ybIGLJbdNN0Sxc9gQUlne
rRYDhKxyr3z939oGXGUkx3Hi/vzTobQgw1B+ubXLeCizrz4xsWVx1KbICT+JWHDqXdJ9NVNDteR7
2SW8kDihxxYuUTM/Vi5DFY+PO2Pe/RL2765JJU/KTrEYpnPCoqq1zTXNLOEeH/RaOkzbjcjluldy
oSm69pVTlT457a2FiTQdFdBXEGGBbhVKPNYOlOlBs/B2w/4Waut0szZ4WWcO0/SwmT8mRq5Ey/dA
llp+EKMt8IJVPxUfkCoEITnoMl4+ACodGwTMolXPA5VlWdpce5oT4Fy4pNpvc9Scvcw+GF6/LQPn
d+cxWZpi/3fTZPvO6n75zfjhmSEK3PRz1GUdrFx4nDXm0aYteTbso8z7Wzsk+q6mMUZ1WdBZUufn
2ojN22SExo7zVxnyuUQA4LFlE5UAs6migL8/U7157m6T1MLwZ0ok45nY1Q3Zrgh6t7OG93wabmvG
W02KZhXo7SPvmXTGbXoTLb5a88l/hn2hIMEfPiZKO7bClPSZ67t6EswvVR25fCv7NTm5tZu+RwQp
0SpsHQx8KXbt1pZXHJrQBSvlE+1INkTzKnYq7XDrxwsZ++bJKy4xUdSU95OfcAZAUxASR2L6SSF8
MBYbzovIish/1EF8F410XB3zkceSo4PBFZ9f99w8s9KN2TjYZM7oKXQ2oiLv6vLE7aTF9axnf9Pt
BDgP0a8ixUE+Qp+xXE1vOG/4lBluPb7g5O+PaqBtJ7hRjX9tSusaOQ3NAuzeihhzVdkZdGRZd2Og
fiYWdlQbkL+Q7IzpMOf0hHGGgfyR+66WM+AYRYdQklqehn23kFfqvsoouIgB70vi0wIUbhoj/Bzb
udyl3FYwiPv4OEl78Zv6OUNCrPKcKX4Gh7bBQPqgAt/u4DDUc1IO4e3vrv5VspAPaZNrySB33u3S
J5C282+G5sc8H3mlpEe/uUTZshsmxqKdOrfdsFOTtzeo7mWgkm6qybkVbIvLmB8Lfleiw2u0ijws
Snpynem+YumokrMgw2QP/Xuds0cSXbu3HUEJ2oBe3Tw1lOCtJptLQueiOpyg92dulGtvMnF3TOLe
liXnMxBPIxguTR/fyO4bICVB2ATiK4txLTv2nwW9SICkMXsM4dY3U9iM69Ztz3XYX7zGfpWg0bPR
0PcTvc/VxMSn4rqcsRak+Kmd6Hec7S+YXzrcm2DDiPpTpp8VGxZBNHxKb/lNiDIFsGe0tbvqsUcr
OmfZyYvKVxeQLq/pFuzC59no154qgFGFRW4bYocnrHe/VMSljRcyJ58zpd4tS5UhvJgdXHJd7DqM
F2v66oE4LOyKLmbMoNrOGRPI/tZtfmyWJ8yQ8F48F1KCMQNnINHYmH1yzDmDevNdMO1U8I1JiFar
iINymjyJyeR2rw6yMp/5kt/VQejQseYHnIJwOgnNIE4MicOXAPFXqEj8OAT5sAMj77+oRDyzQbsi
jrx2Odx0rifC+cx6rs8sjxZm676RXMZhKoNNR7QhyRee3KZ3yAvZ/G8wR9Cz7TOi/3+hZsV/9uz8
d+6Iv/4Kf1VHeFghHMbtpm3ZlvNfNkX3T65jAZo5to0dQv49bIYVgmidGbi+gCb9W9jMM/FaBkKY
jge+5vxPYDOTvCYw2d/X6+ClFgBxtuf6LMz+oV6ndxo7NomUUGbHG7RCO8Ok33xTCi0OL2HobTGI
jayzah12/LROTpzT2hzcIbj4Y+CJKN0nGM5qSr+jakbrdfHbLnuxM+r8lBv8cE0eTWhZxjY59AmS
ALK+MwBu135jPeSTl54Lii12mNP4GckIfdSOT2nkgCrY0yffnFdziyCJrHBMCgK0m6nyMHGYXfiz
zILUQU7F5p5r6MB1UUWM6Jd7XB7cDHSmVJJVv4nAN3iYWqzqx/xNjf0j9Tzj1rCNdQ57v/QGOFDF
ecaimhLPRSH8Z2kIHOMKJkGxy3FV/dMQE1svgffZgfI2WovV8YLlm39npfGW7Vu/sWrIVCNkhkLW
d1+arBKI1AYnq3JdvsjWfrQYfJsG3dhTvdzLlhfNYgIiZ0Y7rTHRXns/wY+VqA2xOrYbWbP3Cf4i
mDpVrfcQlcZNPognrGn+XrFV5sUch4gt63OJ1Zy147g2Uw/R9cDVq+lMVpg1PIIX5cHOKhy8qSmk
ejSApOhrTdzbGLY9Yj3x9GuZg4jRS99zRrufoFDWuNNwELV+umbPFmtix+XZzhBILOGh6c1022v9
TIiHJsBHwyyN6Wm+8/DUSC997QuMVPKb2qlnA5sN97lNE+PyCowbOhY/Qq29iUqAPS3CQQywEYwE
Oq3I8RcPC5fW5tRaoONj0pkzmexmLdeZ5uYoF/poSnJtJHy4UE3ZmQ61n6hAzdNqSQ/f+36/aHHP
NKDw0d6iYJquueNFN5j4vbXqvYcA749lmfPRJcZAvlmgBEIOZGtNUKiFQUKrg4aRO4l2CdFJMWm5
UI1lqPANmiyI9OFNwVHEFinWSqLR9U62lhR1RJOwUryb2IvaHKaxxWfkZWpfa79R7+2J7v6KZqYa
Tsu7l5yTHNEh8UVgoAvKLjAlCa1Mot+t5G+8nM2a4ZZIzqV2K6XasiQoec3QLpUNV0ntYQqI4+WK
/6el/orjFbHAxub1pv1NrjY5zYn/XdSvsd2LtdSup1Fbn9KcH69ijj4HbYTiRxw+HElUWA+Xsirv
C5dFcNklzJ4Kg0EF83sEU1k0Hgg5nzvEUxQPfAA5v4K12ftZUFs4z4Bfk0yPQZy2VxpDCFMpjauQ
s7O13cpK5KCrichAYdTSBqwudz1owZbKgbZ9s8zmKtFlqSF/dNBnLW0Yrkdt1NJ2xNAf3uMEr0CA
dKsokA+YnOGJmmWc9x1OpSi6RFi+pSi7BtaAnE0YtRJaQ+nFMuBI8OonDqNDElZvmDKojDAufMrJ
iMAnheSKpTXf98jCUkovG+RhpUnXkxd0z5QYW6sewZihGC/PhnVAvYa5AwlZE0QHWpOfyBJOe4bP
W65dTJVCn2w9CrOlWO5DlGadKqKNh+TMIX1uIz0jykBOOvDQOqmfRmvRiKT7jvnAnr0G4wNWaz02
KmW4bhnEb4s2v+batjZr75oKYRP/MLGhZCuj/r1XNbcPV7y5Frsfgb6Nm9ObrdqXGq0bezB6JPku
57AXZWzcOxDorsFVL8cStkqh0ylGO1oaV49J900RMlkNslPCcoqy1OaDBOSehc07+Yk3hz2pCQWf
gag1UPHOEocgwIDyJI3XQqPzymJyoGH6XGP1DXx9Z8mnWgP3Snq/+Kk+JVpwppF8GzZ/1pB+rHF9
MKtHCb+vhLpJ4PmRYSCaUfHBq9vzBPFvsOBedARg4QTp6lBAWxX7nJRA6uSflJze8S5986Set8sb
VlRHy65vMlIGNX+HmNSB2RnsetK94mnS1w4jCSjCgI9SnoIxElvIJvsShWwfIlTkxBpmk+RTGnIJ
Jc+w6OSDO7BQ11mIhVCEJBwxZmrV6bBEZWkNwfCCehMXpk5U5El56xGxSIpx7xG5SBCILkxl4ZqO
AZEMbu+czMptQEbLJLKRq/47I8Jha7qXSMc0oUQArcrxja9LQh+UvqxcnQKJKjhqPmI7t5xeTBxz
IYERtxq/gjZ8okAC1oaniiQNjaRUjwMlfwPSwtZw8v9IoBh8ihdCKaFOp/ghoGrPW46uuvclai/m
bC17n0gL36FhbWO7bbITHTpfXQVpRP5lsYubxZvuwgFaRwdk6j5+Df+IzOjwTNDTelXFhY5GgXJ3
hzhifEjYhv37KjIwKRDCaQjjQJHsHJ3OsYjp9FmPC6K7MYnv4Fj79Ijz+H78E9rDW07MJ9Z5H5+/
V+bk71VJMQCBIKxrwHdEhPJo2SmdGYowrFuEiOQwMD4hz6PEOKDmJ2nUQcK4RI+MmqB/TxjJrMVH
SDgpCKB3E+JKcTW/1VZMD2j71HsWi43L+Ht59wg5e8wRxwxmNAoAy6P66uk8lKGTUTnSR3QYVXsL
3btPB3EqOII3RKqUKO4mIlYg/K99XN/PRK9Y6WwHolg0474TgCrJhNIr5RDXygzr0nXA1IF92xLn
MnWuy43dG4ugl0XgK+fHoWWPkxEEq3UirNLZMEIEh7ZqXkbL5GsCiuQQI0sJjEtiZczRyFKO5FOt
W+6dfDvcLxQxGMBk/pYSTOPiTMaofLNxZ6x6omteVsUkPoO7llDbQLiNuPF9CJhMdFSgKSYAtxCE
m0cWnYnrHUedkevm+qMGZcKlQ41oySSKOF3cuqcyVMdB5+wanbibid6VOoMX1jTmtMTyQuJ5QWXy
ZkRmbcb0nImGlaZJmK8cy5eZjA9jqOzay2znk/qrmuWpJgWoJQBBA0bPu/lApnWNHHit2EIpNlC+
CakV6khhSLZQNOiCJ9KGVjH8Ts1HtuQcNRtxzEadPDAZFlskFb1SDBSREF6MGEN7Os6IVu7ZId9I
Qd9dihEwIvfYsHgA0eJgOvf9DQn/kHFwuimnsn5OLNmdwoLP5sTEfmVlUcH1Nr5fcuZb+nCwjOLV
s5Z+z/iHIATDeb9V2zYfecx0GFdbA3kQ6BAvcgpAcs1KlvxqfDEvVRnd8yHZW1PFw8bciHA8ZyM4
Y4d3ZcquKRZL9F72IRy8N89nAe8JWIEiU87WRoKzOME+zWcgEoZJSV7dMpvmp7Ksdm0j3kg6ffh2
Tc2Yf7sI5ngieaja4iCo+kKmvl+mca/ZayTIj0t8ylPnk6sACAvN7rByI98Ru+Hz3A1fM80MnF6z
TRrydXcmTg5L+tjzrpQGGxZr+poK12ZE3j52YrTxdNubInlhFc16trpEHnnPyqApXYz7ofSZOKni
BJr35ba0Hg9AgpX1nvMfDRlPZzRcayBfoNjoGA30fzb9acmn2xGBiwHJPPusWwxu6JheeL6Tac9z
YJh8Kd9C3TaLh8daLVzZHfvbDgKwcyCcMDAwjjV7G/2iV3pnhb8xmyeW0RCJbvgSSrVOZ1IgMV9B
av7WzhxssszeeD7NXj56NTCYhl+obNNfCT+RtWYbfZ46Q2ycRv4ln79gl3wbCZ9gK874PzlnrkpZ
ZtthwiQVJKzXlvbCUGaTCTPdtfP4C96s2HC4v7OHFKS2ts6eLT+MQS8TlEtPlP9pUOu1ClnIrWdi
KTGK9CYmwImxY8cgm+DO8jpghPGUn7D7cc9jkT8khY7uJFya6DYhl533H6LkGjMiUV0P2nuwlGCQ
wMo2D2n55kq8VTIsTiJsnpPZ/pzNsV1V7biZrRp+iBxvfFOVFLMNcP+xgCQPL0bLJhnqSlXRWbXx
K8vVrz6lKlD1N/yAwiom8ijySddBBdsp5eBiqV3atye/tQlTW8tpyvovZVO3VnLyNSxOlCkrD9ES
rggvpWLuhQbs1PbTe9Vyeh6SkELpkeyI6SIopqp+9EN2qPl95RRvZWTvUDo+CVvcDCL5Hh33p+ZH
2AKP4szv2rdOPr/gKMpWtIQLUHEAenYTCl0rS5Lmk8PctpbDicZddiDleQkIIDVi+innikogtO2z
NgB0xYG79VcRRHeDXzKYyk/2tJELaW38przPU1bOEXimFpDisYDErN8tvCxcObZG3xCBhMA1Wipp
w+eexw2NduG+gD4ROWuxiYl+Waq1knCWKcIAsC+fUNmmbXn5m5PB0i3hF7C53oP4MUG2RyDmouV0
aW+wXG55RV2b2tjNCqBmUhFDIund1DSyMOIlGG5IvB5JzQk0caN4U3H5DAc1gZ16v6jMhANQ4IB+
TGK75C+t96aBw7DXqaed3S8MKfPtYmkOa+kvdrZ8erm86KdjZc2PiAh2s1vS/ppB0EXTvZeTzmps
9uBjyDKS35Fho2jQGbGMxqICObncWBOv7rn7VTjQ5VU0UQ3seuc+L2NU+awtmlbu+6VC0uwAOdvq
kGlhkx1fxDBgvo5+99SgWpmxycvlhfn+l6RFLWZoaSTtbVm5594fjnXp2pQJQdnz2tnFQ7mWy22t
esCPmBgpO4qqCJ872V1tV+088lV4yB+yETpTKQxlUWyvysXm6UmKf2D7D664idTMdhwToAznh2nA
edZ704kx0Mk04UYU83PDxMlhV/2XhR1xVRsOHgUnuJVW+1UylLZoLmwa8RyH1A8Py4Xg3kYlCx6V
If/FeapZNQEqj3K8D+v2eTBp6aoc48Es2aObzS7tGIeLDPIqc/mBj5jGMPuxvyd3eobivUudJGbR
ytJ84I/ddTBCqEOOTkIXADML1DYtjTfLfZu0BzuI2b921Scds9dxHC9E8Pa5W7/UwDnbyKxcaAs2
WmVW348p6Zpa/DLG6MbH+ihE9m5bowCbZfsxWvRZEV36MdKRbtMi3zZUZbkxVw2aGFLKoDvBSbQP
mw8ejujNTC5ixaevlkNFRGU3cUdPfbg3b3qzhoELUcKLHQVSPo6a0lTbwFXUOkExm0a+N7PwUGcs
AksTS5USj2HIbL+ePCBgbhQTZQljG95OVDijFn1N4FIgZR6prKO6a/rtJDP98LgsDWJ7PWKOsvAe
FLOaWFLT6IwPPpELujk0NdE8dZke5baMzKIqttY521cmEeU+0lMu3wppMcKs59bHaI5uDExw2cAp
tiKhwsx9l4TLwe7b9zIh08KW0TfUOeCEEzDK6b15nxruVwSXz0gnvaJxfeT8x5yHmCeuQMbmICPM
nig4DarhfYLYrGrjt+GE6TYHXFAM71YIvXa8lr7jESPLEBe7Wpb3Chyj1j/PecsqqC+IaLdUEQm7
OlSd85RS1rhqmPcl+uxaW81hHvKtKdQVQT7iZJvQAE+MxdczHTwXNQdYE31e1qUPKcRu1nvvXaoO
E/eqxnefpagA4oziV1DHp0jgfBwbXoBJM2wUTd+QH3IjZzbL9CcMIC/zT07l/ejxkezRmWWpd+CT
uS+KPyrmj7iDnoyGrnk65piwT/UFlyRCapvWotB9bR0XeN3nmRQpdYt8BryGksS2eqEJ18fYH5+Y
wd8SWjjLIdwVUHw4Wq9OvRD34bnoK4hoj6v6tsNuktHbsgv4BG+EV50YTJFRWF6lwgpSOQ2traF5
n+FCn4Zhj8xibyuQ0sLaZdJe5QHxzQI6PGyMGwtimZSAtY0jZCJsrJ/SiLQpByPAjmbrKK7sHd8y
WjPK3+FUf9vJ8BTU0Vn65Z1BxnbiG2hUDkUvKJKqqrlWQfO7L4lntYNYzZX3VvB3ZhR9W+bQ9g15
kbwNLx35kbmpdp0OlPjgnY2yz3UgsG1w5W54adKW8wYxXnA+JWlJOiUlpRLpuMowZD9ksjSQi5K3
fclZss72fE+c4tDqvAunVJmj2JIOeE09l93t7DnhjeLdqxccB9nwrvAH3C45HaC52Qj8UtNnhegk
SSpqcNvfRP6LY1xzCaDGm81ZRHsFyzdDDjeCN1rWetC/kicnQ0hSc3SnGOLCFB6eGKtUB0Z41/Vl
u0Pio885lX3ucu5Ri7FsVD00V7I56baiIKz1Qjoxos8s4+0sjWtV86a2xR2F69uKjSkjd4y86i7D
NjazFW5mOP3F/E6HDuogb4k8o1ulvtPaq0icyEDu/YFdtrlqerStGP9+hSF+US/kHm0u1rcYaFoo
Hz1QwzDjxLhQnDobOkxDVRvjajKin50SF6HMszSLm6bD2WN6H4UL80qc9xza9XouDdKu0bGwZiBY
Nq6m85Om4VFMxp0xLAOHqeRFsySNG9wY8W/H3Mfq2NfhQ+1WKJEvaYR6qurgpDQ+bNNv6+9NEdzM
1oM5iGUjRcED0KGucQDqn6f6qqr2WREgvScDDoALpisl/GGdi3Bvjw1hnnLuOL0bYciF0xK3fWNR
AVpKPr/izXfQtQeKQiJ2ljhisk2iCAWjT2uwPlchUcKC7rzKLD0Ek661XTghnOqQyw4OknLX26Vk
15sDoXIVc2RAfYdJFlfx2OVRd2j77tSEBdxEyXe9N6trQxzNDqpDbNJfwE6VTjrsGOmrB8MP7b1n
TLDyRn4fih3rhRk5N7zJeS2q+B5X04OlwusU/XAo9VneTreCFXc/eAyCfpbI10PY34Q5xCYH4u08
HyLIuboNTZJVvQ+S+JwEtwukl5eWFGJsGGsSroBwxlSxKqLvNoA/TeUtZ61mPic+1MpEpDZiX0xm
AmUqDwNpJOiji6eM/OLOdrrH0gbdj+fsLTLc9UTZB/8dXJTzaang2mmB48AsKo/00sS+CcHt/LQn
9K1M5sbpxpnl42Ty6O6G1jhWZTCdShR/u9HJvrpxeBscaDKWQCC1LEBm/xJyMeQ67GLlTimMmU2k
Wk4T+KT4F7z8qfNm9o27me1gL4vkkoQyPVUq2QXOZJPhINCFMGwVO9JhA9JTyuchBx9HRtsNE78E
Fia9HdwXFxUarbkbYuo3qg2zbdx6B5td7SpO+F5ZJpYC/o1R/U6ZgfBqYSnb6D8UM252RvlXsuCd
kn1CTcOY3FqBeWeb+bSf/OGqz3NtHB8wWj1ZXfIwLozeAl7EtNyWTorCdi5PJMs4UHsYD3r/GQ/g
zg3wBHnD6zBM7t5U/sX2q10JE9XNrExKzYJXEFNN7Gwr1GYFPTMirY9ZgzWz8o49rhEYCFq0fOou
aGuPQTFG5o4FBZOMHFiByZR7Y9sc3OFsNBeoK8GZi/sucKMtNihqXWBf8cRgIqaEorhOQY46mDmx
lxe8z/L6QrHkLztpj8pNj+BqL4tBPs8qvju7QOSa8cOwfM65YrFh1PvQLbGYRi4CHdu/jGnAU9I/
yRk1HDU/K1v1TxwEzq47nMIg2jWtS/bUuNVKGqTwO3sovfWE6I5GdWv9x3JV1wZE39X9f+4i2z//
C//8WdWzSmhQ/Id//PNd/V0+dur7u7t81P+i/9O//qt//vt/5L/8y6+8+eg+/u4fwN6Tbr7232p+
+G77vPvj9+TPoP/N/9//85++//hVnub6+1//+eOrSMpN0nYq+ezoCvjj/zp+/es/m56p2wBMdr3/
d2XJfb58//u//bfGkr/57/+yRbb/5LNFdAPXtQTbE/e/nCXWnxwhXBfXNe4S/idikr84S1xBXR+8
iDBNafqS/fL/qR/w/xRQyOfCz3u+YP9r/o+WyGyr/3GJjLHEcQWvPUknnyX50/2tsYR3g98zxmUT
5i0HWTc8LP0HAJQDGOF7mnOUcai/DC3jNC+kOXzm3dNAtlIMXCXYRD72Ee3lEoie3+aXUfhUukRU
9o4fWIl+KRiqGZaq11DVMsnf0ke8NzmHBeoKqv8tLBPOSCBZVG4chdU9K1CtBmSLc0uJQRVlud/f
s8z+wKcVrBIz2famIG9OnHrkbBIAgqWaCFsS/5jBKq2d0aBEBvMBwjdrk2qSLNRMmR4wVpoyg7rz
VgHgWcOoqQREk5pIi2LYNL6R5L3yWtfZhuQkLPjpgD3qwr2Fm6cm3LCDvIuw20vQtyoNed8Aww2+
xAKqlfgEm1pwuRpszlHJHsFruCqqhtuQZuskkF2QmJw82VFK8Dvk64IWl/bHYXJPVoWBRFC4b3kj
rwJ4r6yxDLngfEwNMf7C91VDC/oD8meAp61aDQHSExADBVYphxvZA+mD7XACY9q/BLsU7zMaX9T1
mi10FxLbwIaVVI+9TWgTCDGm+Dx3bbJ6mk9k6bD1JojMRbOLHAdwLxwHeEbf5YIA35jBOdrwjpQY
4lUqSeT3dzOJdKDz3rm3QSSzcNiAIMJManrSZe8quOiYFnsa8EoaEDHCugQPqW0Hv5RgmHlcXjA8
H7xo2sQ6OxpbRzYQ5RaLzLom+9Ah9AIphKAD8WxAPXGw79meEEPNwWeqow8S2orh4PCy9UBFXZDR
Eo9lqhnStEkfRqBSFiSfTqW4EJbHeuGValjGowRDzTPrFE42cXEAVQWo2gCshuiEKRQ6CkDWzuBU
BdiKSRmgE9SVwj1aKWBfgQPXcZwcG0oIg+oxhI2VkoQWvOQVAeux5SxdWClRNucYyfEhKav3Dso2
7+JtY+HTgr5NoHCl7B5nqNyGTYsHpSvkvJ+gdqXGdyP07oh83GVDLn1T+Q3wOeuktnxIJ4yOGgL2
vfCjhgoW0MFUHh+oCWdLH1PEkd6QtP/yRj1bKxipF/nNHNPsl0Mcc+7b9BDI49xsQ4hkv+nv6mXe
VYl1E0Asp531WIW8RVIb5BymOYFtLvjkL7DOU5BtfNjnheQOg5ZXrlJbZRtnloS84JhFV+WTZflb
G4Z6cNVTClMdGc61+wOyhrYuoa5Dd9hWILEVNHYD7iahs6ml0GDoRkJti9Fau1DcAcMNy25PVfMz
DCBqYbPl/vJWAX4b0Ug4y96zituMgOERFjsbUNwDGK9zs2VbOtESSl66ME6dNd/ksrskHGGy0mB5
OR+ckc97AYwesTczPUo9Gs2pK4D1BXhkBmBv2SCE/HGTGDDfahn7+XceraUu4LsXzduIM6uriXjU
ScRu26tT8NDUzHzIs0J54QtHYJYR6UvvV7/zKt6OwPZpYryXA7JHBYbPJZQvI+Z+K/iVNd2VGMeW
xbXE0mjD1TI8I2WwtTTbbyX1WQL7Z1F7dID/6SlDT2s/FETBa8IBrU4JhENwT4ZPsZwr6AOrdg1H
wLjAEaSIGBgpynEnCR7FGJNg9Q8MnXeVZz0wNXzJYzmtlnDCXJlMsLUxsp2Z82mXmD6O9OEnDihP
DsSrDCZOS+F8Uq3z1M/GhdLiUWPQl3GIe5ZHfcOkhvuuaFgS2zWWWst6LOFFnNG5SmhUDOH3CIG/
TGpfiCuQKjUjxOwQF5C2u6EvcBCZTbXxU0ZqTFmZNEBb8Ig/KwkWgSc06eyjLeurNWXILdv7KORO
DId4UEmabn1Wu22DJUIu41Mnvc8hHW5Mg8hpU5nhQ898LQBBaXpiJI1bMErKbs1GXZWdkc5uyCZ2
6d7tPFCOih372iOdSPhc0MDj5I/LmL0lYbrGlEvLRCKvlTKOHNZ3TFrZydfZeyVGtRuLAUeizI9+
WD/ZvPJWS8NE1KLTY0AisappQ+BNu7KYDdaiowQumFjHUOSRGu1BIqFcSVseGTrEqynxGNbNTwz5
E+JbbodmcQIeHQ5LhfsewmW3sGvc1jHLQ5dUu12Jk08dM9EZMNWZchckAlszpyCojC6p9gtgj8WH
uakdKmJi9UUKczzZPmtyNZAF08QCj5e177GtS+R2JuPe5GA3lTj3QrybKju1wmMh5bD+52d57OIH
qBS1M5dc2za9Fg7GelN+jbhqsQnspndzGX2NWa02bUg4B6/JQ2amF0sH6wFiji1GPdo+D4YWO1gT
e43c+ajMeVeC4/oCrqnK0+emz9/diRv60NsDWqdWT6brapuLX2HT3avB29HUQlNX9d103Qcr5VXV
qwvqiwe6Nh+n3n/qmeuBm5OIDsq73Cz2jpmJtd9iEvCgknG47Mqhs9dIHh46xhdztTd0YD9/NLDU
R9C01OPuOlEfmjYAHimJlLJm9tI2v4EVvc3n1ifSzYeqlxt0vexVwGo4r6ga4Ez4/j7mTick9hJJ
SyqumwDdB69kyWxik4UJq9uOEE3s31mLd+GMdTQyea6shVmWniwnGHxnT356AQPcxsCdyGfVzY21
xTwMsWu9Tbvoh/eEOphQw+DP75QNgTT3eq3uR5s8HZ+LJgbmn3BCW/LD6yX1l5GxIzUOY2RZW9Vj
qUwCOCUsqETn7McQoSvEdHzIRpbn4cgAatrFNutJOBAVzo+ObG+jFNywZhtHjDudvDunqc+ZgQgs
thMkdB2LM4wuyZBd/ZL0euuUzHxCDxBgiU6G8o9OnXw7ZnHqmKYaOks/oIG2uaHxxQt5xYbXxksZ
cflAzkS3uHhz8OhvrIDVXsSZzoOcaG3eUrWkgCHcharalG1w5JOKzLq4hSeTm44HZ4yGBg/Wmv3G
WXniLMov4i85wwHzxS3qNRzloQ7JPJodQ7n8EhXlo5sEu4i5Lw3w68Cud1HETzDENpdJJppDjzAg
90jrNTylcAPk1OBixy6o36h651JPHPU8I3i3RfVczRJoDkk8Nrqf0Qt2jU7ZhqWx5RgAhzM9lkLi
RPbuAcU+F1Xv41gP8r1qG+pDG6O8TUU3wlh1wcZmS5WyhjWZvbRDRXd7/rkIvFoSwjtUnxPTHFmL
UyIRzC1YZPMvKuBpSWmffTomHbbAfm/w12m/+8JcJzYpCH++VEKc6oxE4oCi3Hbcs6q6VatMgnuO
QGmSqz0ndogmo/EBkT7NDmUDj/3V4NU3QzX98iVaD+rKbr2ck2SZb5Oke53r6oVhTcKKwv+gKXTX
+AyGe/kzLA2njJbJueGK+zzRY9boPYW8JB6I4zz0kGqZfKvFU6hFYL6NxMjnl+XPRz4hoGDIZP/Z
ZeoE8s2Mpp/3smbIkaT2p/LHJ+FXoBfy1EX2S0HuoHUYEhUmF+aSAygJfV/Wh3GEFI+Z8IEHrheS
D11Wca+n/I93qsOSmTHQvqqIcC3zpiL9ayYm+mUivTJA9zO6hLEtjAHdQ9p+Sw3f+WSp5dK/dVMD
gmtFBFtC+84CoVhNYXJbhswPSm/bDLAVanlcZmwm/PysLURNAOi+Ymc9nNN4SfQn+tVzeVJTgjOT
DArNdpfMzoMXUUFTNx4d2sBsq8wLH72q2hjYd8bCe/E1diOFPA+FfHLpE57b8oeDPl8JeRws/9HQ
r6SByg7eNXSDDexFB8d5BAK+6wYqr+OXpDVwYlvLpS8hCkKS8AHhmcLyIUTVsJ+L5Kde6l88NjDd
87GLidHxLU+IIJDPiyGuMFRGQf+2RAuOlfmrH+vDkDrfKm9+MnDLTMW3Rkq7nSp2oxfSmN4/xeQJ
Ia52djI+zqb5ZvcjVl4SuSGrC7vv9iJ1V2YiHtvOfOPv99iZDoeg79Tk72hwGGADeRUdVW5etwjy
hvbjf5B3ZrmxI9sVnYonwIdgsAv+KvtOqWzU/hCSrsS+7zkUT8cT82LBzXuGbcDfrgLqowolXSkz
GSf22Xvt2C7kRjmjteQBBB4v/Qm1YEX6c6YnWvSwmdbe9OxrPGQ/wh14v5ewgRPfXYJQeYsc4s5E
PNJxPDkDHJAp/dHj7l4JRk4TNzV7gOEhUvmTFlH/zqPDi72zbrUaLXDwRMZkvFS2+2o5v7QPvLZp
/4Q/7aZ1FqNnS21FRB6iCPxV5o3fZN4uhCygfbJ5Zms0VUv4/ctumHnkQ2g8DNCIptHC4TcYu6JG
xsyDiS/CErjh7sZLT82U4TzBkvyFW4sdo2fYTA35XaEwpUV4pJsS3numumXm+CRSqUc+2KlF/6i7
Ir6/oRyOEcWg/KYasRWAxfgSafRhRNanQ+pb2DV3SzTdqaXzPHadb5z1oIUHAYjGd48UYDGH9lgI
cOGcrSjtNnIcTmEwBg/QRS95KTZeDkkfTvtP5OiHrCujReuKZ7cHYVgVRJHg4BWDReWPjjVJMzAF
VHZn0qYR/pJGJ6cL86SO1VtbDgDPsOZ63Bz87qPh7q/MY1awzLGH4Rc49DWAp8VS9COrhqOZMoGw
XcYF5PravUSPsK0XtwmXYHF+dZDe4MHLjc/7dJlJlgUdy/iCidjsRroaoufeDK91O3qEMV257PLo
OnmYIqgf2Q8hsZWMJpAA1A0NgsSRNSyV407CLAlHIEsDEUFCOWvHfA/tXRB1t1zQ5WIYjLAcWnBo
LOXy4knClAkE57cCE23V8AElf87n4ZuLJ71QcP1LCozHLjoI8mgyPfZed+bTpdPvrOSTZtmbejxo
LkDFIbbWLbC1pF1mmLYKmgQLyZIpQRVOcBaPwbmtT9QlzIqpRYvRKZp2jnhTxF0eiE2f2+C9se1d
JIu9P1XbsuyuGjk/EjQcOZiMaDfSvTuDM7Ly/GqMxKxLt9+XcXZXzrX3N11Y3EUp+bOxKsvtlt7E
oDrojbhNBY9p6wfK0uypce6ARSa+Cvkcnl/api09pkps1luNGhJGd+dEDupqVMSFfDyCjT+8+nby
4RXVmTW1QxmC++Oz/MTf7VE+xWeksdwdPRXAZaV1aWW7pr5tIX04U3b4By4W4QDKl/MEA/rUMZRn
Viv2SeJfphYJG++zpsTqOcADdo6scmSqHt9gQPrxpQzs4B6WAZWdka04fEEHmLXYyxF3kEMwYgVN
yl/0iWWx8p6RXLmFyw5HHJvZ+DfBl3Ajbt+9OWHzawQsbirrhA2AxFDqHRPTtR9TbPTLOmvSxaTh
1HAskhSqxLzHJRgneOBecHqXbLZ7c9FH3Z8wTO4yhNPtj6y2ddCPKeYAlC4yFgGXXc3JjM0QD89+
4zY7d2xeCzw+tjl5e23QXpTOHSytkiPPgHGpTZRYUf61wueL00D2tyHCr2euNQ9ndR+emhxamuY/
QmOiVlBsa2Yt6qE2hkM7A4dZRSyx9F/6wrkGIscYaDoHmAonGehH0+tPgVQbpX1Nvb6qmFQSgW+u
wDzrtDsRdvYq0NL3pmwBzAAPDosPS+K8qu+6ewzmxy21OWqhu/XZDxRubYX3HZjWEEl7NbDpbS1z
mw6Mhrk17UN/nge6n972P6k0OSG3f0qUSpZadPLIJicFxzmiGgnZ3vPGRR9CuE2TaDU0TQUccWjO
/oCVxzFSsdPr7qXOCiA76RB+jZF7qAS1IdJ4TpTYdn7HXJtPL8XkwnA3fwwtewmTepth6VkAlIYR
Iez2wQFt2FUl2LJiNbTxE4TOBXYmQn75kz7pdyB8q1TVt95Hz6Ep60/lVwsnI4LGx9+Rp0mnhb21
l3rZHXq8Q05e3vI6oPY42rtt9xE7/MzCfhHjoZ4ebT3eOH264616KDBZ8UAJ37O6XYH5f4qE4gzT
XZwUrFSA5XqnsG0ee4ZDw+w2uWn/uNgN0jp7y2wOx9advoV1Lsjc4jglbtR6i9g3Tw6dChynD37r
bdsO56jIu1cbIEmEPL/yjfb6/2fr8L+m1w6fVZJ3n9X/unfgK/zH3oEUM/UdOv+UBhuG/2Cly78J
V9fpZ2Kd7ihLt/9+72Da5Oj+LqP2T/++eXD/xr82hWPZUlqWYpPw71uYf9gE/edm6J+yNn3KQyR0
1ipSn+Np/xBfY43hOg7/weRvZbP9+PvNgxYYeQi9EQKVSd0eSQZSVQwnIUMKRCDyExgeBeMLhIgC
A+q8mIVKJOYZh9jnyR+Zetp5/klHe+nME1GpQsa3ioOxa50LjZ/fJeMTAVexwKhWLH28NKMV3hpG
LUznrwSESwawiUFMGTYtLpGurTSGtJb9qk9szrDLJ4QZbpN6R9kQg51gwCuc6Efj+pAw+CkGwIzL
CMPTW8xgqKiaIWXGx4EeiZ/cMa+CITLsPKbJea4MGDDrvOCTw8CJb4UFBTPoxDBqzVOp8uPvPuo3
fs28Gv41uXY/FmlwGPa3isHWyuRNZ9CtDKgaDL4W0zs5//FjYCTG1nkLB/B2M3oj6+8Do3PKCO0T
S6mpCp2TTJpX//aM2g0jdzL+GecJnAKe9yTM14LR3K15trfRJpxn9hCXJRFcDaJg9WxrWEMY71P8
rcglTPw6o387ZluuBadgvhM0wWswylXCVcFx7VvP1UGXyKRVIiGozveKSHk3jEk7GOL7MC1/mxiQ
X+Pe+fkOznwzIdP+2tXOIZp69PcIMpg132dKhxtXNbQ/DtY4068osw7e8eWEK9KzB/nXxUj5GGGx
sXIxJJLTd1+lwMjHbQpY8EGfr1gwPc9TBZy8w2NC0xO8BO5iIkioX4lsxBGWAiY3tm6yudOkm9AH
TDJf6WAVLKuZGF9i+2jBT4B5jQGzuDzha+6Ems+TjDtiEmEJni+Nznx7nMpV3wEdTrhfttwzxajA
dhChkOYLnd/aDXB0fWQ/SA+wpz03BZMXH9p24WUTqbfYuMvUOKahAmrEpTcCQhDHwM0rSz6J+W7M
d2h4AAeIe9yf/QCHdWE1O4sb9hA0j/yJzwxUgMeG56qvjhPXcTHfy+Ps23BaNa+fcc6PWBnmOzyN
urRs6O6S8/o41dFSD/RXnAUvLff/2GLbrbuYD9ufsfOvQqSUlbdbd0qvTfLHF9OH42ibqkWC8obk
SfTY0mMNOyjA/UI221D6BJPSdFGgVNQy39EV8jpgwEmERTIHUYOP+DPc5ZeuqVZVVJ59YNBYH/Yi
tXjNB8RPHT0zxouAMivmLw5qNWvjJddbHAEYRALISqOpPeGtoXxlMl5IYC6dLHktbfvdcAhdNnin
wYpOJU72qjqV9bDBsYlvoSGhBk+AIaPHqzom97RQd4dJ6KHJ598I6M/ZeK1V7UEZwaVpxi0lpNh6
8Q8Nsjlk1BNVgw6aMGLLqWFIrXrj3GfdXrh1ubJF8kRAfgPqFTlJw3ibKgwP4Yjl3VfJuKS1l3B3
Zr6aceYt69SEwopFGAHTeZ50igOmtvplkn6eLK5+oQW8PPsyMuyQHn5apHayqF5T79oaB6gAIatg
Ew0EpkSfXLoh1NY5Hz8zJVjvKueMH/zVNeNDbcAhK5qI2Vo3D4DPtvg8k0U8Jkd2bQ5cogn8jrGO
6/G5Txwf9U97htZ9bvJoxgCYn/Ar14GqP0u/uQSZJN41gzBcY2XS0sAFf20najlSu4jAEZ3w/2h8
zvoPlWN3LtPm3RtgvzRac2k07xKSiYtz59GDxF5OzT1H6eBp7zxnY/kn16pnll47V++fVBcdUa8A
+tOYqEMFjo10oAPCOeu9f4hEtEWI+olkeAJFDNG7jJ+QfnH58YiLEtQ2t76qbo4PEdAiTseNCOZh
mUyvo1AXK7poAyz7qWWGne1VzXPa2q9xJc92rxfrQsKf9wCTGqV6xDyx5eTZsbXGMiW/7Sw+GSUR
WzcczmWT3Q29/+iMkn47GuuD8pnSxp0WxjsOhJvZ17gwlf8jE25ncXtPG+EunIr25WkKsCnznEw7
MbAYm9a8xwiZGH9cA+6YajFyBMBHui6BeYmT2hueNR/jMDghlnir2GVhRR3NJg+MP7HB4aNTEC9A
E63rCu1gVMVeOeGFQCG0pvkdQjODBGzWn/TkMoiy3ItgAxZoX/tEDGQRALDutyqP6d4zUa6CKngl
xZpxfuiYkesvdsxsPYaJeLJeNi+uZprbAu2hE1kM+rdcTS7aJGOmGIn+dZ8jCeDKBgv6RkSWR+B6
mnWWbYG3vU4+goFxGASN6VAP77CxiZ2PlIiOVkdwTsCUmLRwzZp228dYRnuKk9pS8LunFujipgoi
IJs4fOto8rP6SvNuGYVghgoqmmCyb0u/f8kLD/A9VmTUXi5EQUr/KWaCJDqTc2bYoCjWyKflNB0V
VH6Lk32rNMNcqZ4puYFVZdcZd6EeAqH2HMn6yXPSd40dudRazNSWWutxZi5AI+JzpF855bbi0xjp
QQjNDeyQ8Uvpzv6x/BbxFVoV7N0UsKOhfxPFXRBrpxu1ys/uhH1TtheiWCQI4EzG/jWoXky//3aS
6d0xKdaEDgoZp+dbAZp/wFhBfIE8QKnWAVpokhsUH8TeqqcGE7weTGI4Xt8BloS5bd2F18lgeJKA
HnMuQ25er3orXgwBHYMFfAE8lnzYEMMy92h8ZR1gJt8frugxZ9cBTwxynwIqqoItdvwFVuWoIuZR
qH2H6ziCYq7jqHNnSmDOa523m7AgJwRKnkY1Ij8Ysh9KQZW3+WYB0yzqYG9K7oea0VyIpuEppVKi
6pvtRJjOT8xzmlUAWlgUSOtq9Nre02ez+jvxKiJtbxGE1gdZ9/GymWhN6Qa1MAKuePmjrKtjkqOO
ajQmwCGOgWwqTdyRPg/wCj6Y0N4Iej0OseJyhEhk0lmpkyMPaV4kI9skqH7BbQI9bjRPqaCUM0Mf
Cgs+YA0EUXdSyyabvqIsIdYxYZ1BR6RwPetqAtL6Nux9Jg1MXbZGyyW1BcOX6xcr1MBfV3lrJ2ve
udsyEWDhfRiwjYKlImfs5/i9JvE2DuGzH390JM9ZnpcnZqmZwiInSs7VqeymQ2A9QkTwJqybcwmc
y3lPWfJP6wVfLBuQKuV+6JBxhtTlBTId1PqYZnsUQDy6Wa5WtuVukQGADbDYrou9GG2Ia2CVo4tr
9xvDLNe4pvcsvhjqrHznDETmom/fCh6LVH81WK/O6IOnUschZIVnhn+4jsSRwzQ9WvU9zBlwc4Nv
pE8fQ23uuCcwxV90nTQU9Cth8SCefzw6Kxex8phDY/wPEu0s9uI3AhNxXKwhvq7NiFKFCZG79kH8
pPeQtIvIC/w3xAPQ0j/GIj1HWNgflF8/2flG6MgUUZhfapPAXA4rnh1VZo67zMUTpPEI5CqtrHuh
F991b0Zrbfguc4W9ZR/mAALqcl3zXq9NPiz1mwhxcAwaWijOE6I9ILvh2FdAegguTKsamSKN0w2P
b6y2nXEVlvqj6hJEUUpxbIHnMDWeunQ2vnM0DSMGFz1A46zNYk+kbusAZGUMrDeDprNwBrQxkOYd
CGQAIJWj+oD2twP70z6MN7tu3kSb3/lVbWx863FdP0QMLInCOmmlj5VbfNFJ92CHh5E+gDkYa5KU
Y8/amaxikBhfnGnTkN4mlBxVEsdw/KFtvHBbk/vW6WDpf1SB34WohVrMO86uu8X6M99+kSPfwHnX
9BNBVCKrCqsFZMswXRYGTwdsBCNe4oNydmMot9CKtz0SzJAi2GpLX8/c7UBuyETnnWXsFd1/YAa0
O711b8Vs2R0rRprmrhvvCQeM7w6HyZH3QTC6hMZP6sMMmCK6mOPpWsppEWXhIdTLdz1nO5C2tBXU
3rmerhWGUU3DD9oQQNHc/Dpl6kZufBNkfwG1qhO1MCKf+/DqbD/CXiAfyAcjXjsV2Q88pQ91WqxL
CqZm9qlbEBrMk6fSph++cYE+fNlqfC6N8hUjQWt8ahMOb3Wn2+gpcinNNWGSGiu3R8RS1JpCFsBG
pvF2MvKvKJInlgmE08enQXfWGZDBivet6Iu7Y6qzCZIhpTogk3R16DpXCoTO+IXTZ63hJdPLjLoc
/EHORuno++0qqj9MTgHHomMHk0TI4igd9mn/W3Yp4VbzhFxlUkxfu6juM28CYkDyaLUOrVNsBgHz
3nVw+UUdb7s+P+RmIHk25RvKMzdUD/1Yk7ZyivHcd8nwAO4K05ROfKCV1PdGxDOGc6LsTQtHxpjq
PWGO10DBTvcQoNNx7QkoJ1MdfhHNUeZv2zg7nVoVEiH3iZwJWDRA2G9IAIswSk/5EO+bgB5ybUaz
Nwd8Ekur6V/liO0Czt8Q0Vw6/QmtcCUjbVk49VnBOHaUnS767kXVAYb6xxDrS1ANKxexzoyalQ64
wbK+ghBGDi+C3/OLCrZhSqHKyexYILhgbDL7ZmfTS4zoUPrl2i1Q69AWKGbtH8D1aWQjyeYEkU05
Uc2bR1/pZX/nNrZJWQMXHcZKl7kibOtHBn6N2AGKu4AHFaSn2pr5tVO3YfO+00QCMJc6MIb52Zde
QmAgWr90W1rG49EmzcHA20HruOUTT4Ref+mhiGWlwNprL+wiOkaxtQFQRxzJdLkaIksHJdk+bhXc
u8cMKooyMtxwd9osNn0DfjHxniqKnZsWGGtb9Nu4KrZYCw6KomXyoSaoN1bA/kzyiY2HqlmPcyIl
niAA4sFyT/F0yNtF4bxG0WPIxhuwhx7w6mZvFDEtDQ9lvgtPxajj3q42+oAJNInkbY4RKDanY0g4
bBhWrSBrxXWd5pyF7X6G/LLtJPxIRlBtMoVRja3TSnX2geJXRvGLTvanCCmkmHeLAHHSuD8ART0G
af6E+YQ+dsRQX/OPrSiOpvGWOAtQopveoo+u6A4lviDBjccbnR3q5wJ1nfM5sBis/FMt8n2YMDkP
PzrHcU49a5xVB5lTo+AN16rxjiTM99M8X4gyw5AlTl5JMYjrD++kW5ZjQfC5BioquGbF/vRS9gPv
dR1XXO9r2CxIVu2rQfvlVdrUNoRTqVHA1R5Thpws70/DvDEbcBNg1qeOZt6mefNeTWnN2jCGzYRH
Q8nkI2EBV/+1ibN4ECYW+/icNZ3Lus5hbRfbdnBI501eMO/04nm7l8yHvGu8Jqz9/v+IrgiP/7PV
+1/+uW5+vuP/Dhf2b05x/vd/U1zNv9mWVIQQHCGlIyz97xRXlp2UVtq2MAx6KP8TGGbpf8MCzr+X
pqP+sZ0SE7hwbNeCImYAH9OV+j8prpbg+/+D4qor21EK6ziCsOlY6r8orq5blhRGIUC40JFqfC9F
6eMcETmiiUnHjbejdXqpYyh2cMw0OGcsHDQBZ3XbSp7yeGtiIGMSr01ZETjrTSxMufoKre43GliS
aOpNS6li1YclCzrMcvpZDC1ODVSxqjmwhMc7MrjA3YcI0Ix+kPEckxVJTiouWbYYiECCQXlvv0X7
3egNfICeZwAtC2Y0XHM0msCI9z09G9M4HP3YuevkIjzUhkA5q8IiOQQAQdGqUiQ+efZCApVQWzWZ
b+iE7FPTkxfEzxiRHz0hn+Dibrw+wPCRDU8hx2+JQas0eUrlgDWV/JBURsv6w6KViBv8I3SrP0ad
LEM9fowmTmGLp3XpRICFubPYfAyHhkN3btGDy7HSUmRPOD8PFbF1hy4OLYy2+dh8J0xMtW5vUlic
uU0isR/ZRGHbNaxg3/u1eHAIEzFFDbuiD25lUsD5h9pak9ce1bJNStL+pZPwaKLBgS3xwmujZ2ds
QW7GrKULqKkiVU9aHXvIS+V9AqS9bEN3o8t2748o5JjOV/DT40VY0aLY2ckBJZj9tRZ/QFHcl6F3
w0VGJr9w0Y3D3174F73LoU7HE3FW1mRswYZ9UdLNOIaBd+j9lNzXxPDYl4uowKrpRupa0NUzYKvt
Ghw1k76xg+7TzFCiGMSfCQe/Y+Pk/qVjo0Cyg67Tf0de+KrJ/jwaCuBcGRPLte/9OPBLRqHRhxNG
xh04UO4H+q4p1TG3WrUn/XTU7eDPJKtr4glzz2VKY5aJz54OCJNecrWggY9kY02lON0h9irC0bye
ILi0PvEHckjJqDNd9flHF+i0XmO/7gf/1REQqt3gUYTUQbJQ4GvRsy61xaSTDSoZBOKSJsvsOcrU
R2wGZ1eH69zClcMPEOKzLFowwaSbR3kK65mZFRVLS77xIq6GeIYuJ5I0FyRf0dB1BQOp77OXzql/
y3YmSP9lC8YZRo+95WLkT8p95Xgnnk77qEnZ5/P+M1JWslaZ4me0GEdc69Ee/Utjc677DeSYIoDA
nbgGCbTUOJTteOgckh2G0R/wb5REmdXB9UATWf7WiP+kONLRAbdBBNrhIcBJNnbOcBjzauUJ8aTZ
vy0e5KMNpsVsIpPGevQwVetUYqbhRropdgeWKcwtajnkgKsQtZY6F6WgpSym0baxZ2G/AaxhSeSK
Lmeapho8S/srflDUAcyWTCBGJtZlhwKou7Q72VRpGuBI+hAwfQxoTSMXXi3KtHqzJvWH6vmzxZZ9
pTN3U85nvok5AoXFv8mDX8yTJjxg6lkHdYocGIOZtgWnIBc1xPq+dV9nL2SXyFeqhC42/ABT+ovU
MbeemyDHsn3mNgv85IYNb2/65ZKy9t8oHk9jQW9uC6uF5fyy6PGEFRI2obu2w2FhWtGmbNtDIcxr
0PIkgL4xLgx26+u+QnhRPl064k/Yq08qCYm2lFunmtUCq9x0vQ3xISF2HkT+yZcGxAsFx1oqoDnG
jp+dF3hO+6tvsnp4+vj/pKBKIaf+dxwXlqzuqsYAzMQ8Z9Ypr8FmN9L/a0fUI1gtSPnQsZ5UizfA
q/fogG8qCWgNyuefrDtbTvJma81ubp5JJuvdDvuNGeo3N+6v+lT8SQys5z4w2bibaGq362FfVxBl
U0I5D1k5dEsMDo+u6tWiTbtTbfv70eTGSBtSmrdraHkoyFr2VDs0MIpsE4Y6iED3LaaYUFJf07JZ
3Fids9Xc8tjUFLNoDIFYkJKDlWPE0JzJ3s3Bk3GIHzVQrpPXbHtaHDiBXwT7wiqnDLZxPwtTbghb
vCcgHBGyT00DoiqsbHAQMDg86pXZYjDYSnfbj3QmxMbV08nsQEjZTBSXpNCwfEIdFPut3K68GrLb
jdAPadX4hAH+Dq/1UhHCmFzACHQSqLnBZspfzTJbS9/YNEWAva3ajsR+7YRuI7IzA+4MGG8rF4du
H9G/o+rsBe/3W6OrtUGdmG0BZIkRNOzOftem8NH3LE42tj5ZalLXNy51NV7zIXpPgvEjNXH7VgOY
GpAU3Hj4hczFcP5gfikymGnBnsCPznNvXxDSCRxACyHTuWi09BqJ4YQ/5mHIQhQp40R77IOJrL+Y
RhpUJsTx2Pe+xeCxTYui6cy+GYaFKx/7aTKWleWQ+KP+SvXZuzOmcMNTd7hXkvxOT9sSfVW0vsjw
PSewhIvnQInz0lSckn0H5Dc13vBKBFtB22sp53d9du0zc9NFw8GH7ilZRXAL886OWe4qZ07FV81q
KLr3wSRJSarqOhJsiNqBUvmEPQkNOmfww+dexA6Ji3ojRL8qDWeDA/sDOWE1hF/GzL223lME+tQO
3ipD8imwTmlFFmMSzc2l2j4a4Z2E2YfZas8dlDqon3/q2eTSaH/YZdmUV5oZDsXmE8/FqXWHUyz1
dROwlJ34rrHLDVjMqH6ak+zwUo+oZY37RklrSeEiKkQixBZ9kdS/eIEm/6wJl2kGc5btuDdjzFZ+
AqVIJA/g4h4MvKo700FSDTQoPrQavWGXfdasBH5DCoWY19Kvck48zd5j2TSOfNzxdE7RE9kxuW15
e7CjvnXNSdefnIZcWSqNNRtm9LaCGJvVcX0veLQIj+hP9tSmdkhtyvAD2QRHTGOqpTXFe4g1ey7C
N6PhYaCPyJQ4a/yOUJfwBQ5tV+PZa5mfEJjZ1BEI7hAHIduIpR7NgSsj2dGe6RcMoHLqM5grxslt
COkUBOpt33/tpqZDkaP8oNDbvTX50QbP0h7fP194zrwF9kuVtlu7sfZVKa4yQHImap2ZzqVqrZU0
+meaBFeSHQ6GWxahkcGCB6tmNKyT+Ax8A6mmOQXt3km3Tnyvw0d+yeeCLSjxyLWb6MtUjh8ODpZS
aLfMBT4KP9BalPTuqcLeAtyCTgXrIfG/yyqXy5lcDpBgrQqEAxGclRbdqe3Efc8jXsr+xfWaY4rF
xm+iWyTEYeqHgW+EiYCntlo1yU9ua+8qePKM8CFFdZ1gwg1CO/j2Cd0lWuCqS0iHw9I15M2rGFID
cEz0wzKZm8HTbFuuE7EMpXPomw/85W+61B6p0eDhMXwBjYRScg3NH73O/8TRBKiktK+OFG+Gua/i
F29EC3LAZlfVDYfbawscheTUzWve9SiXD7j+XbYjyXFiUzsw4EZ48TxJ5smcnlszp3Q+2SYGY7P5
Wej6T2AWiNLFt9fSB4oFD68pRiGyw4dsDM+N1/5xkwTLOVAdpKaysu/a8BIiH5rTcPcGbO1tyzCe
Nf4r2fJjwMbN8fIv2HGQu2wgOs702hB2N51vSXmk7RXPZDyognlMteTi+mQm59gScyr9irP3cRs1
YYzruN7YgDtILG1TmA4qVcnOj8ubDrqlLgknoVAVvn3sxXNJLKbLyOL1WbHisOGoeLYSf5VW9Y03
70Mw0DLldeVs244ulRXgxmrKbeGCMdNt8PO8a+xofLcNSoDxfR3aUS6dlOYQv8yoYRyoNNN37XQM
TBKprnNMODMT01lxyP5xgTZIQXAivrWjMsEOocC4VbX0LZdxlOqzXIVbv/lxKrHEqWV7rM907bW1
QnslxuiMAZVoohGgArQKslmyiw36lJrBYEdMJk2Ln6bMpa9529WfKdJizBuTBncn2sguhsBuUupR
fVUVZk2gOVYVHrEsE4u1bwDNEic4l9NxmCZSm+bOCPbKv+pi62msR8fysc2qZ0/7YAJcyaA7t427
Hi4TVx3ag5fW6K4s1MiM79NHBFl+4Ns9tFW5gAqx9OK7Eb6wxXsw+JGYz5c94DuJw9FpxS10eWpl
a496g7bm/W/h14Tq464g+a5d3G+lVy7g80FBGZi6Gcl0yAeyQ4LDSPoaTOmhdTadxSbHTdZjiryF
p5v9JDoo1AOTBulUQNqPnpR+dPtz4/+0KanhsjmZQ7sXDjcloWFiQ9hBn23gdLUBG3/WqQ+2qnDN
m8LasMWik9g0Vph9L1Zl/Nq5A2W3o8tnaDRrZfMJX4zw61NzIsoXkPLzFuaodjIFIdx85w63xrpQ
7pbk2yftyfY2MrDeiOBSavZXXHkJF9HqIwDzYdfpj5NZb0lLOkUDQ9Al3pm8Evfl3r/RaUgc1qfB
OIBzOTouuSWnmdcANBzW50DWdBWIs9D6vZkRZbJcLyXm1X70NaynNhHZw2haBPdM/RJNSMM8wymo
Khvtr2Ssn2s+HyTKwQIcYws9ISWUSVYW5BuxEna8ryK6Au0YDVGCEe2KCLJDlbzjZrlmCcDkofXh
5kgHN3rXnmGlUtUnRqwT0IDwnWuXuK320DsuFetfvVOXSCTOrgrSDQi35sF00YLlvDI1tX5NCe5b
mPmPY8VqHc2S8OfgrPzWJ/HmEt0jkkXznBjQsqGoNSQ5JaXclJlzXYgSuQFd8SsEbl8iC0RYJr7l
gIuS5Q0qPf6tMG+CpR3UJYSa5tzylmMRXBw0vC2MAhQMUAfaTddUSgjO4j56UbgOqXNYpEP3ODCi
H8uqjh6juiGKSnJwyX58xHdQYWqfwAYhMiRLCFYZf8jCWoaR+i785j3VPHBpsm7XPutMhPl+N/hd
uhpVuW/17CxZhnEthXibNDNPNogvInOpyqjPhtUf/aB8xLPBdoBoSQkP4UF3imvFNnuh4TTCL3Vi
dX/uY7xHuolXK2sTB/UZsSPADM62d1gLq1mArH6c0mZrlbBzZPQY6EDFMtNbRPy16JS2qmxwK4xv
D6YevTUV9MMm49FabdzR3NVV00PwTD3oM76/lFb8kXn6I7U6Z+WaL1NSnRv5nUbtDoWCA7n+Q6r5
lbAOVGMAA10I/7qlb91wx6uXdTcrpqlnUodMFV9JVH2aUX8fAW/kehxQifJTj/nWdqjXK5t16kTX
lFqbB9et4kWfpe9Ugn7i8WKBl2xKk6AJfL8VU1MzI1/WfaB2beo/kp0GX9h1ZzHR1NlYrFzsooch
q/Vnp9HuTVrsXF9GJ9fiIW8wF6xDLdtSSw/GPeSwsUxWuG4YPJGTDSEmZKdAhPNpThut1V+yitrr
OE04GGTxmraI8aVG1kiz72hRdDyzMu0pDCMaHxz7gfkMwTtmW1VMC8aJq1UzUmqlyS82xl1MN7C/
ay2e/JojPuMk/tGIOmRT/YY3GBs/3N0HvUqyTRNm9m4y0voKbRBDPM4Z5GFosUC8bxAnloacN7eG
nkF9tFecn+lBwkV6KBS2K6+14ejJwKQ674MwHDTmihZ18TIGxhu7333rcQWQyDISdTwMbrGFSoBg
ZVktk2JKdzelkKuqofCoGNk8t5StRm7/HPCOLeNh3f/lPEkuPkaUYHakeC04Q3t2qbCSv9gV3aqO
QWYH5WgtsLSwceGirJWQBQvkxIyHeon/xYmNp7Ew7D3wUpACxg6xdRsHGO9hLaRbqEbd1uh8sunk
Qtt/Ze5MttNGojD8KrwAPpqHTRbBIXjoYB/suDsbHRnUICMkNAHSO+QhetmLPIX7wforBDSDrbiD
F2hnS+iqSjVcVX33v3x4Ik6e3MmCw5GePFWAOaPY6DmQOplmX8SQO4EN8YkbjJrD9M7h6+GJqLqO
LiSYY33WYVXs96mMzqxsRgiXWl9ydqboLOjqQk1/khdlTzGsB7Z87llE/jxVqQfWnMjHBXMU6/OH
uYCQTC1CYlXASqhn3KBkBhjhJCJQMmPFzu9IAnBK9O68yXaVIxgolLpxkoqbOXBUCCQ1AZYqgaaG
C7tgbMnuGB87udZs5xLsum3dpuBWZuo7nUVA8I4gsWyp+KaObPJAoPZT2MwkOtiWZiCRO+4sYvVy
FjmseLHNb09jt3hiuF2gUkBjSQUIhlpH10jt+4VAxDSm7zGiyILUBQdsp/BjYA6XSY5HNsyZEgJ5
+GiUY28GcxYJ+KxUySpljG8dkLRxKrLb4IJEJHmeTBbz8zmiqolkOjgsAeRdci1JvnOuNOOLyQzh
a1sAcMmixKmAiZvE5h37kSj3LC4LmDlihfjYH+v3WaiQHE0nTVBMx8piddAMCd0jnuwmN+UHWGS+
SU2B4kk2qIspYkfNbmTBq8kOq1cwe00iDloicZwyVK5LwfWx/HDZLOSusST+ZtrjU2l1nWF2EcED
2n56pRDJ2F7oJYRpJn0k+1crTaAG/IBcMHrBChsRiwppFO2oeU8SVvIYTi6sApQhC9sqETbhAvAy
E4hiLBcEQSa/QXLBLk7/CAsTcgwSwURtPbc1Jon4HGWRSw3ocQ78iMDc6FwJh1c2YkxzwUfqgJKW
ICZJ94hKejQy+ZpmhUiwlaMy/zie5HgyiIlquCY+44VaFKS9TD43m6ikFYMn0+mVhKQWEc05IUh1
RrCqpXqmiF0F00WICAlZnbBWWyEUa06G8HwOrkjgqxNMb4NZTPA363psDBI157fEHimqD22tVDLy
EU7bGcG0wzhimclmizTozQm2HQNjR7g3JUG4co5MZ64+zGUYplTrh5MS+Le8mhK8ezobWlsyR5/2
lY0q/aSVtNGSnr8jrHxP/uhNF63pfKGRdHijHTWkfsRamtBWGvpRuK2GJJSHdvbGljdaCjHV3SBw
eeB8gM6SZp+ZGnE+Gnqny4P4hABp69VpWT9TVYtcobJRnWbLCntbFXT45IcKUL92zU4BfqYHpRC9
8JaK2LvPTkWwb2KSUIisQOJAYGq7IswzwzBMjTRD1elTrQgRLHJURbCrqZBzVLI1FK/EsVcR+pml
KqYuKwYq/eI40RYhVw9WaaFt+thh16hrEaD9bP7KZlVQUkXttghkoXG5qy54gl2iaqJHVYClarZM
AFLVErjhdgVYZ2ymS4QqnXqXeOMg+WpLoEuYIAMG83nVEmha2xWhgwhYKh2GwfMkR0eZ1GTHDgqS
apHFzKIud4tumras6uuKObnRgLcCv7qPkLwyTda1AEmRNPRG9gYBXj3idDSN/zEfvGGo2DgQrZEf
DJb+he+lWwKLP71g7V0c3mBLTBH3Yec6ob1Y3dlbujTi7w87lbKc+rdOrl2BpZnVz1flO7S8Y2td
qPU/O76XuEl/VCxPFKun/OJO8FJaWEzcoEG6NW/iu2Hj0BPavOf/Hu5ARXLTBWptuVMfraFGy8+K
RvRn4yZxh7m37XRhCiVG5tljTfWiPBvVF0pXVYM+9T6WIC/c2cvVh/dHOxbZGY81VWlvvvCGtpU3
N63r195RFWlbNL66SVFj6R1KI/Cy5x+N0B00rt1Hb1JjTXBmR5br2n/0Eq9fY4Th91gjncQdYOMq
ef6LcOXnv2usvUMbv3GTQf7o970aM8xOxxbqa5FG/3z3Q7fGDEP3sWa6AeIned0LeofO+i14/vHS
ELfqQOJT59hyrEeCZs8PvPSVIaHiJxVmtnpzL433m2/Ew1lg/X340s92ZzhxRT/w3OTDvwAAAP//
</cx:binary>
              </cx:geoCache>
            </cx:geography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microsoft.com/office/2014/relationships/chartEx" Target="../charts/chartEx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</xdr:colOff>
      <xdr:row>19</xdr:row>
      <xdr:rowOff>152400</xdr:rowOff>
    </xdr:from>
    <xdr:to>
      <xdr:col>7</xdr:col>
      <xdr:colOff>179070</xdr:colOff>
      <xdr:row>33</xdr:row>
      <xdr:rowOff>40005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raj">
              <a:extLst>
                <a:ext uri="{FF2B5EF4-FFF2-40B4-BE49-F238E27FC236}">
                  <a16:creationId xmlns:a16="http://schemas.microsoft.com/office/drawing/2014/main" id="{C41CC504-9BA5-2BBD-A09A-D32DFD6FDD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1370" y="4343400"/>
              <a:ext cx="1828800" cy="25546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72390</xdr:rowOff>
    </xdr:from>
    <xdr:to>
      <xdr:col>13</xdr:col>
      <xdr:colOff>825</xdr:colOff>
      <xdr:row>30</xdr:row>
      <xdr:rowOff>29940</xdr:rowOff>
    </xdr:to>
    <xdr:grpSp>
      <xdr:nvGrpSpPr>
        <xdr:cNvPr id="25" name="Skupina 15">
          <a:extLst>
            <a:ext uri="{FF2B5EF4-FFF2-40B4-BE49-F238E27FC236}">
              <a16:creationId xmlns:a16="http://schemas.microsoft.com/office/drawing/2014/main" i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86264" y="1987454"/>
          <a:ext cx="8860153" cy="4175867"/>
          <a:chOff x="66675" y="1996440"/>
          <a:chExt cx="8648700" cy="4442460"/>
        </a:xfrm>
      </xdr:grpSpPr>
      <xdr:graphicFrame macro="">
        <xdr:nvGraphicFramePr>
          <xdr:cNvPr id="26" name="Graf 2">
            <a:extLst>
              <a:ext uri="{FF2B5EF4-FFF2-40B4-BE49-F238E27FC236}">
                <a16:creationId xmlns:a16="http://schemas.microsoft.com/office/drawing/2014/main" id="{070586A5-A601-44D1-8BEB-58F3770E900A}"/>
              </a:ext>
              <a:ext uri="{147F2762-F138-4A5C-976F-8EAC2B608ADB}">
                <a16:predDERef xmlns:a16="http://schemas.microsoft.com/office/drawing/2014/main" pred="{C41CC504-9BA5-2BBD-A09A-D32DFD6FDD22}"/>
              </a:ext>
            </a:extLst>
          </xdr:cNvPr>
          <xdr:cNvGraphicFramePr>
            <a:graphicFrameLocks/>
          </xdr:cNvGraphicFramePr>
        </xdr:nvGraphicFramePr>
        <xdr:xfrm>
          <a:off x="66675" y="1996440"/>
          <a:ext cx="8648700" cy="4442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7" name="Obrázek 14" descr="crr">
            <a:extLst>
              <a:ext uri="{FF2B5EF4-FFF2-40B4-BE49-F238E27FC236}">
                <a16:creationId xmlns:a16="http://schemas.microsoft.com/office/drawing/2014/main" id="{B3658C75-80D0-420C-BC21-7584A6101DFA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77125" y="2047875"/>
            <a:ext cx="1191815" cy="31432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</xdr:colOff>
      <xdr:row>30</xdr:row>
      <xdr:rowOff>146649</xdr:rowOff>
    </xdr:from>
    <xdr:to>
      <xdr:col>12</xdr:col>
      <xdr:colOff>560717</xdr:colOff>
      <xdr:row>55</xdr:row>
      <xdr:rowOff>0</xdr:rowOff>
    </xdr:to>
    <xdr:grpSp>
      <xdr:nvGrpSpPr>
        <xdr:cNvPr id="50" name="Skupina 11">
          <a:extLst>
            <a:ext uri="{FF2B5EF4-FFF2-40B4-BE49-F238E27FC236}">
              <a16:creationId xmlns:a16="http://schemas.microsoft.com/office/drawing/2014/main" id="{0C713BF5-46AF-F35D-8A3E-7D798EBF6B7C}"/>
            </a:ext>
          </a:extLst>
        </xdr:cNvPr>
        <xdr:cNvGrpSpPr/>
      </xdr:nvGrpSpPr>
      <xdr:grpSpPr>
        <a:xfrm>
          <a:off x="1" y="6280030"/>
          <a:ext cx="8885207" cy="4382219"/>
          <a:chOff x="1605" y="6483372"/>
          <a:chExt cx="8622370" cy="4532241"/>
        </a:xfrm>
      </xdr:grpSpPr>
      <xdr:grpSp>
        <xdr:nvGrpSpPr>
          <xdr:cNvPr id="51" name="Skupina 5">
            <a:extLst>
              <a:ext uri="{FF2B5EF4-FFF2-40B4-BE49-F238E27FC236}">
                <a16:creationId xmlns:a16="http://schemas.microsoft.com/office/drawing/2014/main" id="{9C928FD2-DCD2-72A3-8252-D6D23135E469}"/>
              </a:ext>
            </a:extLst>
          </xdr:cNvPr>
          <xdr:cNvGrpSpPr/>
        </xdr:nvGrpSpPr>
        <xdr:grpSpPr>
          <a:xfrm>
            <a:off x="1605" y="6483372"/>
            <a:ext cx="8622370" cy="4532241"/>
            <a:chOff x="-7441312" y="5564321"/>
            <a:chExt cx="15855282" cy="9728149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52" name="Graf 7">
                  <a:extLst>
                    <a:ext uri="{FF2B5EF4-FFF2-40B4-BE49-F238E27FC236}">
                      <a16:creationId xmlns:a16="http://schemas.microsoft.com/office/drawing/2014/main" id="{90E39CDC-576F-8BFB-911A-46D41D6CB365}"/>
                    </a:ext>
                  </a:extLst>
                </xdr:cNvPr>
                <xdr:cNvGraphicFramePr>
                  <a:graphicFrameLocks noChangeAspect="1"/>
                </xdr:cNvGraphicFramePr>
              </xdr:nvGraphicFramePr>
              <xdr:xfrm>
                <a:off x="-7441312" y="5564321"/>
                <a:ext cx="15855282" cy="9728149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3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-7441312" y="5564321"/>
                  <a:ext cx="15855282" cy="9728149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53" name="TextovéPole 9">
              <a:extLst>
                <a:ext uri="{FF2B5EF4-FFF2-40B4-BE49-F238E27FC236}">
                  <a16:creationId xmlns:a16="http://schemas.microsoft.com/office/drawing/2014/main" id="{DAAA29BD-F948-C5FC-766C-075FAE6EAF7B}"/>
                </a:ext>
              </a:extLst>
            </xdr:cNvPr>
            <xdr:cNvSpPr txBox="1"/>
          </xdr:nvSpPr>
          <xdr:spPr>
            <a:xfrm>
              <a:off x="5810329" y="14210697"/>
              <a:ext cx="2526304" cy="1013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cs-CZ" sz="1050" b="1">
                  <a:solidFill>
                    <a:srgbClr val="00529C"/>
                  </a:solidFill>
                </a:rPr>
                <a:t>*žádosti v pozitivních stavech</a:t>
              </a:r>
            </a:p>
          </xdr:txBody>
        </xdr:sp>
      </xdr:grpSp>
      <xdr:pic>
        <xdr:nvPicPr>
          <xdr:cNvPr id="54" name="Obrázek 10" descr="crr">
            <a:extLst>
              <a:ext uri="{FF2B5EF4-FFF2-40B4-BE49-F238E27FC236}">
                <a16:creationId xmlns:a16="http://schemas.microsoft.com/office/drawing/2014/main" id="{DDD212A3-7A81-4F55-B4F1-D90130A99A0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67445" y="6572990"/>
            <a:ext cx="1190616" cy="3056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22102</xdr:colOff>
      <xdr:row>55</xdr:row>
      <xdr:rowOff>161296</xdr:rowOff>
    </xdr:from>
    <xdr:to>
      <xdr:col>12</xdr:col>
      <xdr:colOff>544289</xdr:colOff>
      <xdr:row>77</xdr:row>
      <xdr:rowOff>50667</xdr:rowOff>
    </xdr:to>
    <xdr:grpSp>
      <xdr:nvGrpSpPr>
        <xdr:cNvPr id="55" name="Skupina 13">
          <a:extLst>
            <a:ext uri="{FF2B5EF4-FFF2-40B4-BE49-F238E27FC236}">
              <a16:creationId xmlns:a16="http://schemas.microsoft.com/office/drawing/2014/main" id="{0B6B3E98-FEBD-CB48-9B96-278370AD46BA}"/>
            </a:ext>
          </a:extLst>
        </xdr:cNvPr>
        <xdr:cNvGrpSpPr/>
      </xdr:nvGrpSpPr>
      <xdr:grpSpPr>
        <a:xfrm>
          <a:off x="22102" y="10823545"/>
          <a:ext cx="8846678" cy="3874775"/>
          <a:chOff x="23157" y="11251599"/>
          <a:chExt cx="8626860" cy="4079652"/>
        </a:xfrm>
      </xdr:grpSpPr>
      <xdr:grpSp>
        <xdr:nvGrpSpPr>
          <xdr:cNvPr id="56" name="Skupina 6">
            <a:extLst>
              <a:ext uri="{FF2B5EF4-FFF2-40B4-BE49-F238E27FC236}">
                <a16:creationId xmlns:a16="http://schemas.microsoft.com/office/drawing/2014/main" id="{1C275395-C713-28BE-EEF1-E639982B2207}"/>
              </a:ext>
            </a:extLst>
          </xdr:cNvPr>
          <xdr:cNvGrpSpPr>
            <a:grpSpLocks/>
          </xdr:cNvGrpSpPr>
        </xdr:nvGrpSpPr>
        <xdr:grpSpPr>
          <a:xfrm>
            <a:off x="23157" y="11251599"/>
            <a:ext cx="8626860" cy="4079652"/>
            <a:chOff x="1486248" y="6390942"/>
            <a:chExt cx="8640001" cy="4320000"/>
          </a:xfrm>
        </xdr:grpSpPr>
        <mc:AlternateContent xmlns:mc="http://schemas.openxmlformats.org/markup-compatibility/2006">
          <mc:Choice xmlns:cx4="http://schemas.microsoft.com/office/drawing/2016/5/10/chartex" Requires="cx4">
            <xdr:graphicFrame macro="">
              <xdr:nvGraphicFramePr>
                <xdr:cNvPr id="57" name="Graf 3">
                  <a:extLst>
                    <a:ext uri="{FF2B5EF4-FFF2-40B4-BE49-F238E27FC236}">
                      <a16:creationId xmlns:a16="http://schemas.microsoft.com/office/drawing/2014/main" id="{DA56A805-DC78-CD46-73BF-3380E9C1F8E7}"/>
                    </a:ext>
                  </a:extLst>
                </xdr:cNvPr>
                <xdr:cNvGraphicFramePr/>
              </xdr:nvGraphicFramePr>
              <xdr:xfrm>
                <a:off x="1486248" y="6390942"/>
                <a:ext cx="8640001" cy="432000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4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86248" y="6390942"/>
                  <a:ext cx="8640001" cy="432000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58" name="TextovéPole 1">
              <a:extLst>
                <a:ext uri="{FF2B5EF4-FFF2-40B4-BE49-F238E27FC236}">
                  <a16:creationId xmlns:a16="http://schemas.microsoft.com/office/drawing/2014/main" id="{8D196C78-2D08-8239-9809-1A312359CB1A}"/>
                </a:ext>
              </a:extLst>
            </xdr:cNvPr>
            <xdr:cNvSpPr txBox="1"/>
          </xdr:nvSpPr>
          <xdr:spPr>
            <a:xfrm>
              <a:off x="1506787" y="10411080"/>
              <a:ext cx="2168665" cy="222933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000" b="1" baseline="0">
                  <a:solidFill>
                    <a:srgbClr val="00529C"/>
                  </a:solidFill>
                  <a:effectLst/>
                </a:rPr>
                <a:t>*žádosti v pozitivních stavech </a:t>
              </a:r>
              <a:endParaRPr lang="cs-CZ" sz="1000" kern="1200">
                <a:solidFill>
                  <a:srgbClr val="00529C"/>
                </a:solidFill>
              </a:endParaRPr>
            </a:p>
          </xdr:txBody>
        </xdr:sp>
      </xdr:grpSp>
      <xdr:pic>
        <xdr:nvPicPr>
          <xdr:cNvPr id="59" name="Obrázek 12" descr="crr">
            <a:extLst>
              <a:ext uri="{FF2B5EF4-FFF2-40B4-BE49-F238E27FC236}">
                <a16:creationId xmlns:a16="http://schemas.microsoft.com/office/drawing/2014/main" id="{FE584992-60E0-466A-A611-246A4C297CC9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38080" y="11380968"/>
            <a:ext cx="1190616" cy="3056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34507</xdr:colOff>
      <xdr:row>55</xdr:row>
      <xdr:rowOff>155277</xdr:rowOff>
    </xdr:from>
    <xdr:to>
      <xdr:col>12</xdr:col>
      <xdr:colOff>556694</xdr:colOff>
      <xdr:row>77</xdr:row>
      <xdr:rowOff>44649</xdr:rowOff>
    </xdr:to>
    <xdr:grpSp>
      <xdr:nvGrpSpPr>
        <xdr:cNvPr id="2" name="Skupina 13">
          <a:extLst>
            <a:ext uri="{FF2B5EF4-FFF2-40B4-BE49-F238E27FC236}">
              <a16:creationId xmlns:a16="http://schemas.microsoft.com/office/drawing/2014/main" id="{D8DC4CFB-FB23-484B-A311-85B814873A06}"/>
            </a:ext>
          </a:extLst>
        </xdr:cNvPr>
        <xdr:cNvGrpSpPr/>
      </xdr:nvGrpSpPr>
      <xdr:grpSpPr>
        <a:xfrm>
          <a:off x="34507" y="10817526"/>
          <a:ext cx="8846678" cy="3874776"/>
          <a:chOff x="23157" y="11251600"/>
          <a:chExt cx="8626860" cy="4079653"/>
        </a:xfrm>
      </xdr:grpSpPr>
      <xdr:grpSp>
        <xdr:nvGrpSpPr>
          <xdr:cNvPr id="3" name="Skupina 6">
            <a:extLst>
              <a:ext uri="{FF2B5EF4-FFF2-40B4-BE49-F238E27FC236}">
                <a16:creationId xmlns:a16="http://schemas.microsoft.com/office/drawing/2014/main" id="{E0F4C565-1C6B-995A-4934-77A3389F31D9}"/>
              </a:ext>
            </a:extLst>
          </xdr:cNvPr>
          <xdr:cNvGrpSpPr>
            <a:grpSpLocks/>
          </xdr:cNvGrpSpPr>
        </xdr:nvGrpSpPr>
        <xdr:grpSpPr>
          <a:xfrm>
            <a:off x="23157" y="11251600"/>
            <a:ext cx="8626860" cy="4079653"/>
            <a:chOff x="1486248" y="6390943"/>
            <a:chExt cx="8640001" cy="4320001"/>
          </a:xfrm>
        </xdr:grpSpPr>
        <mc:AlternateContent xmlns:mc="http://schemas.openxmlformats.org/markup-compatibility/2006">
          <mc:Choice xmlns:cx4="http://schemas.microsoft.com/office/drawing/2016/5/10/chartex" Requires="cx4">
            <xdr:graphicFrame macro="">
              <xdr:nvGraphicFramePr>
                <xdr:cNvPr id="5" name="Graf 3">
                  <a:extLst>
                    <a:ext uri="{FF2B5EF4-FFF2-40B4-BE49-F238E27FC236}">
                      <a16:creationId xmlns:a16="http://schemas.microsoft.com/office/drawing/2014/main" id="{58E158EC-EF6D-458F-57D6-93B3E5E7F179}"/>
                    </a:ext>
                  </a:extLst>
                </xdr:cNvPr>
                <xdr:cNvGraphicFramePr/>
              </xdr:nvGraphicFramePr>
              <xdr:xfrm>
                <a:off x="1486248" y="6390943"/>
                <a:ext cx="8640001" cy="4320001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5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86248" y="6390943"/>
                  <a:ext cx="8640001" cy="4320001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6" name="TextovéPole 1">
              <a:extLst>
                <a:ext uri="{FF2B5EF4-FFF2-40B4-BE49-F238E27FC236}">
                  <a16:creationId xmlns:a16="http://schemas.microsoft.com/office/drawing/2014/main" id="{A1DD197C-CAB4-FF05-7CF7-0EE8C3ECCA58}"/>
                </a:ext>
              </a:extLst>
            </xdr:cNvPr>
            <xdr:cNvSpPr txBox="1"/>
          </xdr:nvSpPr>
          <xdr:spPr>
            <a:xfrm>
              <a:off x="1506787" y="10411080"/>
              <a:ext cx="2168665" cy="222933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000" b="1" baseline="0">
                  <a:solidFill>
                    <a:srgbClr val="00529C"/>
                  </a:solidFill>
                  <a:effectLst/>
                </a:rPr>
                <a:t>*žádosti v pozitivních stavech </a:t>
              </a:r>
              <a:endParaRPr lang="cs-CZ" sz="1000" kern="1200">
                <a:solidFill>
                  <a:srgbClr val="00529C"/>
                </a:solidFill>
              </a:endParaRPr>
            </a:p>
          </xdr:txBody>
        </xdr:sp>
      </xdr:grpSp>
      <xdr:pic>
        <xdr:nvPicPr>
          <xdr:cNvPr id="4" name="Obrázek 12" descr="crr">
            <a:extLst>
              <a:ext uri="{FF2B5EF4-FFF2-40B4-BE49-F238E27FC236}">
                <a16:creationId xmlns:a16="http://schemas.microsoft.com/office/drawing/2014/main" id="{D9EEFA95-2DDD-C558-7A02-C52E18382D99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38080" y="11380968"/>
            <a:ext cx="1190616" cy="30566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0.79295</cdr:x>
      <cdr:y>0.95069</cdr:y>
    </cdr:from>
    <cdr:to>
      <cdr:x>0.9967</cdr:x>
      <cdr:y>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977D89D-E0CE-CE59-7392-DA5B78689CF1}"/>
            </a:ext>
          </a:extLst>
        </cdr:cNvPr>
        <cdr:cNvSpPr txBox="1"/>
      </cdr:nvSpPr>
      <cdr:spPr>
        <a:xfrm xmlns:a="http://schemas.openxmlformats.org/drawingml/2006/main">
          <a:off x="6858000" y="4223386"/>
          <a:ext cx="1762124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 b="1" baseline="0">
              <a:solidFill>
                <a:srgbClr val="00529C"/>
              </a:solidFill>
              <a:effectLst/>
            </a:rPr>
            <a:t>*žádosti v pozitivních stavech </a:t>
          </a:r>
          <a:endParaRPr lang="cs-CZ" sz="1000" kern="1200">
            <a:solidFill>
              <a:srgbClr val="00529C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01.427271759261" createdVersion="8" refreshedVersion="8" minRefreshableVersion="3" recordCount="1697" xr:uid="{7AD9C093-A70A-4BF4-A7BC-2E02CCB2254A}">
  <cacheSource type="worksheet">
    <worksheetSource name="Data1"/>
  </cacheSource>
  <cacheFields count="5">
    <cacheField name="Stav žádosti" numFmtId="0">
      <sharedItems/>
    </cacheField>
    <cacheField name="Kraj" numFmtId="0">
      <sharedItems count="7">
        <s v="Moravskoslezský kraj"/>
        <s v="Olomoucký kraj"/>
        <s v="Zlínský kraj"/>
        <s v="Královéhradecký kraj"/>
        <s v="Pardubický kraj"/>
        <s v="Liberecký kraj"/>
        <s v="Středočeský kraj"/>
      </sharedItems>
    </cacheField>
    <cacheField name="Obec" numFmtId="0">
      <sharedItems count="88">
        <s v="Opava"/>
        <s v="Krnov"/>
        <s v="Česká Ves"/>
        <s v="Karlovice"/>
        <s v="Bohumín"/>
        <s v="Bělá pod Pradědem"/>
        <s v="Mysločovice"/>
        <s v="Mikulovice"/>
        <s v="Ostrava"/>
        <s v="Brantice"/>
        <s v="Vidnava"/>
        <s v="Žulová"/>
        <s v="Písečná"/>
        <s v="Kravaře"/>
        <s v="Velká Kraš"/>
        <s v="Skorošice"/>
        <s v="Olomouc"/>
        <s v="Jeseník"/>
        <s v="Jindřichov"/>
        <s v="Nové Heřminovy"/>
        <s v="Javorník"/>
        <s v="Hanušovice"/>
        <s v="Město Albrechtice"/>
        <s v="Zátor"/>
        <s v="Stará Červená Voda"/>
        <s v="Bravantice"/>
        <s v="Vápenná"/>
        <s v="Vrbno pod Pradědem"/>
        <s v="Hradec-Nová Ves"/>
        <s v="Lipová-lázně"/>
        <s v="Velká Polom"/>
        <s v="Kobylá nad Vidnavkou"/>
        <s v="Kobeřice"/>
        <s v="Fulnek"/>
        <s v="Bohušov"/>
        <s v="Úvalno"/>
        <s v="Litovel"/>
        <s v="Vikýřovice"/>
        <s v="Dobroslavice"/>
        <s v="Bohdíkov"/>
        <s v="Stará Ves nad Ondřejnicí"/>
        <s v="Hladké Životice"/>
        <s v="Petrovice u Karviné"/>
        <s v="Velké Albrechtice"/>
        <s v="Otovice"/>
        <s v="Široká Niva"/>
        <s v="Orlová"/>
        <s v="Borová"/>
        <s v="Hošťálkovy"/>
        <s v="Sazovice"/>
        <s v="Ruda nad Moravou"/>
        <s v="Heřmanovice"/>
        <s v="Kozlovice"/>
        <s v="Bílovec"/>
        <s v="Holčovice"/>
        <s v="Ludvíkov"/>
        <s v="Lesnice"/>
        <s v="Černá Voda"/>
        <s v="Albrechtice"/>
        <s v="Holešov"/>
        <s v="Český Těšín"/>
        <s v="Liptaň"/>
        <s v="Krasov"/>
        <s v="Třemešná"/>
        <s v="Slezské Pavlovice"/>
        <s v="Morávka"/>
        <s v="Sedlnice"/>
        <s v="Píšť"/>
        <s v="Dolní Studénky"/>
        <s v="Rychvald"/>
        <s v="Frýdek-Místek"/>
        <s v="Vlčice"/>
        <s v="Ludgeřovice"/>
        <s v="Dlouhá Stráň"/>
        <s v="Dolní Benešov"/>
        <s v="Zlaté Hory"/>
        <s v="Šumperk"/>
        <s v="Bernartice"/>
        <s v="Štítina"/>
        <s v="Klimkovice"/>
        <s v="Brumovice"/>
        <s v="Dětmarovice"/>
        <s v="Sudice"/>
        <s v="Nová Ves I"/>
        <s v="Havířov"/>
        <s v="Bruntál"/>
        <s v="Zahnašovice"/>
        <s v="Bělá pod Bezdězem"/>
      </sharedItems>
    </cacheField>
    <cacheField name="Část obce" numFmtId="0">
      <sharedItems count="146">
        <s v=" Kateřinky u Opavy "/>
        <s v=" Krnov-Horní Předměstí "/>
        <s v=" Česká Ves "/>
        <s v=" Nové Purkartice "/>
        <s v=" Nový Bohumín "/>
        <s v=" Opava-Předměstí "/>
        <s v=" Domašov u Jeseníka "/>
        <s v=" Kopytov "/>
        <s v=" Mysločovice "/>
        <s v=" Mikulovice u Jeseníka "/>
        <s v=" Starý Bohumín "/>
        <s v=" Nová Ves u Ostravy "/>
        <s v=" Přívoz "/>
        <s v=" Brantice "/>
        <s v=" Vidnava "/>
        <s v=" Tomíkovice "/>
        <s v=" Písečná u Jeseníka "/>
        <s v=" Kravaře ve Slezsku "/>
        <s v=" Pudlov "/>
        <s v=" Malá Kraš "/>
        <s v=" Držkovice "/>
        <s v=" Petřkovice u Ostravy "/>
        <s v=" Dolní Skorošice "/>
        <s v=" Karlovice ve Slezsku "/>
        <s v=" Chomoutov "/>
        <s v=" Opavské Předměstí "/>
        <s v=" Jeseník "/>
        <s v=" Pusté Žibřidovice "/>
        <s v=" Nové Heřminovy "/>
        <s v=" Javorník-ves "/>
        <s v=" Bukovice u Jeseníka "/>
        <s v=" Hanušovice "/>
        <s v=" Linhartovy "/>
        <s v=" Stará Bělá "/>
        <s v=" Polanka nad Odrou "/>
        <s v=" Opavice "/>
        <s v=" Loučky u Zátoru "/>
        <s v=" Krásné Loučky "/>
        <s v=" Dolní Červená Voda "/>
        <s v=" Bravantice "/>
        <s v=" Velká Kraš "/>
        <s v=" Široký Brod "/>
        <s v=" Radim u Brantic "/>
        <s v=" Vápenná "/>
        <s v=" Mnichov pod Pradědem "/>
        <s v=" Hradec u Jeseníka "/>
        <s v=" Dolní Lipová "/>
        <s v=" Zátor "/>
        <s v=" Velká Polom "/>
        <s v=" Vávrovice "/>
        <s v=" Žulová "/>
        <s v=" Koblov "/>
        <s v=" Třebovice ve Slezsku "/>
        <s v=" Město Albrechtice "/>
        <s v=" Kobylá nad Vidnavkou "/>
        <s v=" Kobeřice ve Slezsku "/>
        <s v=" Adolfovice "/>
        <s v=" Stachovice "/>
        <s v=" Svinov "/>
        <s v=" Bohušov "/>
        <s v=" Úvalno "/>
        <s v=" Litovel "/>
        <s v=" Vikýřovice "/>
        <s v=" Dobroslavice "/>
        <s v=" Dolní Bohdíkov "/>
        <s v=" Stará Ves nad Ondřejnicí "/>
        <s v=" Hladké Životice "/>
        <s v=" Závada nad Olší "/>
        <s v=" Velké Albrechtice "/>
        <s v=" Otovice u Broumova "/>
        <s v=" Markvartice u Široké Nivy "/>
        <s v=" Komárov u Opavy "/>
        <s v=" Železná pod Pradědem "/>
        <s v=" Palhanec "/>
        <s v=" Poruba u Orlové "/>
        <s v=" Široká Niva "/>
        <s v=" Borová u Poličky "/>
        <s v=" Staré Purkartice "/>
        <s v=" Studený Zejf "/>
        <s v=" Fojtova Kraš "/>
        <s v=" Hukovice u Velké Kraše "/>
        <s v=" Sazovice "/>
        <s v=" Ruda nad Moravou "/>
        <s v=" Horní Lipová "/>
        <s v=" Raškov Ves "/>
        <s v=" Malé Hoštice "/>
        <s v=" Heřmanovice "/>
        <s v=" Hynčice u Krnova "/>
        <s v=" Lhotka u Ostravy "/>
        <s v=" Pleče "/>
        <s v=" Kozlovice "/>
        <s v=" Jindřichov ve Slezsku "/>
        <s v=" Hrabová "/>
        <s v=" Lubojaty "/>
        <s v=" Skřečoň "/>
        <s v=" Hejnov "/>
        <s v=" Ludvíkov pod Pradědem "/>
        <s v=" Arnultovice u Jindřichova "/>
        <s v=" Lesnice "/>
        <s v=" Holčovice "/>
        <s v=" Černá Voda "/>
        <s v=" Albrechtice u Českého Těšína "/>
        <s v=" Količín "/>
        <s v=" Český Těšín "/>
        <s v=" Bílovec-město "/>
        <s v=" Liptaň "/>
        <s v=" Horní Skorošice "/>
        <s v=" Krasov "/>
        <s v=" Seč u Jeseníka "/>
        <s v=" Třemešná "/>
        <s v=" Slezské Pavlovice "/>
        <s v=" Poruba "/>
        <s v=" Stará Ves u Bílovce "/>
        <s v=" Vraclávek "/>
        <s v=" Morávka "/>
        <s v=" Sedlnice "/>
        <s v=" Píšť "/>
        <s v=" Dolní Studénky "/>
        <s v=" Moravská Ostrava "/>
        <s v=" Jaktař "/>
        <s v=" Rychvald "/>
        <s v=" Stará Červená Voda "/>
        <s v=" Frýdek "/>
        <s v=" Vlčice u Javorníka "/>
        <s v=" Horní Povelice "/>
        <s v=" Ludgeřovice "/>
        <s v=" Dlouhá Stráň "/>
        <s v=" Dolní Benešov "/>
        <s v=" Zlaté Hory v Jeseníkách "/>
        <s v=" Šumperk "/>
        <s v=" Karlovice "/>
        <s v=" Nové Losiny "/>
        <s v=" Bernartice u Javorníka "/>
        <s v=" Štítina "/>
        <s v=" Klimkovice "/>
        <s v=" Brumovice u Opavy "/>
        <s v=" Dětmarovice "/>
        <s v=" Sudice "/>
        <s v=" Nová Ves I "/>
        <s v=" Bludovice "/>
        <s v=" Bruntál-město "/>
        <s v=" Zahnašovice "/>
        <s v=" Bělá pod Bezdězem "/>
        <s v=" Vrbice nad Odrou "/>
        <s v=" Spálené "/>
        <s v=" Nová Červená Voda "/>
      </sharedItems>
    </cacheField>
    <cacheField name="Kód obce (LAU2)" numFmtId="0">
      <sharedItems containsSemiMixedTypes="0" containsString="0" containsNumber="1" containsInteger="1" minValue="500496" maxValue="599832"/>
    </cacheField>
  </cacheFields>
  <extLst>
    <ext xmlns:x14="http://schemas.microsoft.com/office/spreadsheetml/2009/9/main" uri="{725AE2AE-9491-48be-B2B4-4EB974FC3084}">
      <x14:pivotCacheDefinition pivotCacheId="153171364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01.427271875" createdVersion="8" refreshedVersion="8" minRefreshableVersion="3" recordCount="1697" xr:uid="{47318649-F132-4F85-B7C2-252B0134431B}">
  <cacheSource type="worksheet">
    <worksheetSource name="Data1[Kraj]"/>
  </cacheSource>
  <cacheFields count="1">
    <cacheField name="Kraj" numFmtId="0">
      <sharedItems count="7">
        <s v="Moravskoslezský kraj"/>
        <s v="Olomoucký kraj"/>
        <s v="Zlínský kraj"/>
        <s v="Královéhradecký kraj"/>
        <s v="Pardubický kraj"/>
        <s v="Liberecký kraj"/>
        <s v="Středočeský kraj"/>
      </sharedItems>
    </cacheField>
  </cacheFields>
  <extLst>
    <ext xmlns:x14="http://schemas.microsoft.com/office/spreadsheetml/2009/9/main" uri="{725AE2AE-9491-48be-B2B4-4EB974FC3084}">
      <x14:pivotCacheDefinition pivotCacheId="6512393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7">
  <r>
    <s v="Smlouva - čerpání"/>
    <x v="0"/>
    <x v="0"/>
    <x v="0"/>
    <n v="505927"/>
  </r>
  <r>
    <s v="Smlouva - čerpání"/>
    <x v="0"/>
    <x v="1"/>
    <x v="1"/>
    <n v="597520"/>
  </r>
  <r>
    <s v="Smlouva - čerpání"/>
    <x v="1"/>
    <x v="2"/>
    <x v="2"/>
    <n v="569356"/>
  </r>
  <r>
    <s v="Smlouva - čerpání"/>
    <x v="0"/>
    <x v="3"/>
    <x v="3"/>
    <n v="597481"/>
  </r>
  <r>
    <s v="Smlouva - čerpání"/>
    <x v="0"/>
    <x v="4"/>
    <x v="4"/>
    <n v="599051"/>
  </r>
  <r>
    <s v="Vyhodnoceno kladně - příprava smlouvy"/>
    <x v="1"/>
    <x v="2"/>
    <x v="2"/>
    <n v="569356"/>
  </r>
  <r>
    <s v="Smlouva - čerpání"/>
    <x v="0"/>
    <x v="0"/>
    <x v="5"/>
    <n v="505927"/>
  </r>
  <r>
    <s v="Smlouva - čerpání"/>
    <x v="1"/>
    <x v="2"/>
    <x v="2"/>
    <n v="569356"/>
  </r>
  <r>
    <s v="Vyhodnoceno kladně - příprava smlouvy"/>
    <x v="1"/>
    <x v="5"/>
    <x v="6"/>
    <n v="540684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0"/>
    <x v="4"/>
    <x v="7"/>
    <n v="599051"/>
  </r>
  <r>
    <s v="Smlouva - čerpání"/>
    <x v="0"/>
    <x v="0"/>
    <x v="0"/>
    <n v="505927"/>
  </r>
  <r>
    <s v="Smlouva - čerpání"/>
    <x v="2"/>
    <x v="6"/>
    <x v="8"/>
    <n v="585505"/>
  </r>
  <r>
    <s v="Smlouva - čerpání"/>
    <x v="1"/>
    <x v="7"/>
    <x v="9"/>
    <n v="540382"/>
  </r>
  <r>
    <s v="Aktuálně v 2. části hodnocení"/>
    <x v="0"/>
    <x v="0"/>
    <x v="5"/>
    <n v="505927"/>
  </r>
  <r>
    <s v="Smlouva - čerpání"/>
    <x v="0"/>
    <x v="4"/>
    <x v="10"/>
    <n v="599051"/>
  </r>
  <r>
    <s v="Smlouva - čerpání"/>
    <x v="0"/>
    <x v="8"/>
    <x v="11"/>
    <n v="554821"/>
  </r>
  <r>
    <s v="Smlouva - čerpání"/>
    <x v="0"/>
    <x v="4"/>
    <x v="10"/>
    <n v="599051"/>
  </r>
  <r>
    <s v="Smlouva - čerpání"/>
    <x v="0"/>
    <x v="8"/>
    <x v="12"/>
    <n v="554821"/>
  </r>
  <r>
    <s v="Smlouva - čerpání"/>
    <x v="0"/>
    <x v="0"/>
    <x v="5"/>
    <n v="505927"/>
  </r>
  <r>
    <s v="Smlouva - čerpání"/>
    <x v="0"/>
    <x v="0"/>
    <x v="5"/>
    <n v="505927"/>
  </r>
  <r>
    <s v="Vydán předběžný souhlas"/>
    <x v="0"/>
    <x v="9"/>
    <x v="13"/>
    <n v="597210"/>
  </r>
  <r>
    <s v="Smlouva - čerpání"/>
    <x v="1"/>
    <x v="10"/>
    <x v="14"/>
    <n v="541303"/>
  </r>
  <r>
    <s v="Smlouva - čerpání"/>
    <x v="1"/>
    <x v="11"/>
    <x v="15"/>
    <n v="541575"/>
  </r>
  <r>
    <s v="Smlouva - čerpání"/>
    <x v="1"/>
    <x v="12"/>
    <x v="16"/>
    <n v="540684"/>
  </r>
  <r>
    <s v="Smlouva - čerpání"/>
    <x v="0"/>
    <x v="13"/>
    <x v="17"/>
    <n v="507580"/>
  </r>
  <r>
    <s v="Smlouva - čerpání"/>
    <x v="1"/>
    <x v="7"/>
    <x v="9"/>
    <n v="540382"/>
  </r>
  <r>
    <s v="Smlouva - čerpání"/>
    <x v="0"/>
    <x v="4"/>
    <x v="18"/>
    <n v="599051"/>
  </r>
  <r>
    <s v="Smlouva - čerpání"/>
    <x v="0"/>
    <x v="0"/>
    <x v="5"/>
    <n v="506460"/>
  </r>
  <r>
    <s v="Smlouva - čerpání"/>
    <x v="1"/>
    <x v="10"/>
    <x v="14"/>
    <n v="541303"/>
  </r>
  <r>
    <s v="Smlouva - čerpání"/>
    <x v="1"/>
    <x v="14"/>
    <x v="19"/>
    <n v="553468"/>
  </r>
  <r>
    <s v="Vyhodnoceno kladně - příprava smlouvy"/>
    <x v="0"/>
    <x v="0"/>
    <x v="0"/>
    <n v="505927"/>
  </r>
  <r>
    <s v="Smlouva - čerpání"/>
    <x v="1"/>
    <x v="11"/>
    <x v="15"/>
    <n v="541575"/>
  </r>
  <r>
    <s v="Vydán předběžný souhlas"/>
    <x v="1"/>
    <x v="2"/>
    <x v="2"/>
    <n v="569356"/>
  </r>
  <r>
    <s v="Smlouva - čerpání"/>
    <x v="0"/>
    <x v="0"/>
    <x v="5"/>
    <n v="505927"/>
  </r>
  <r>
    <s v="Vyhodnoceno kladně - příprava smlouvy"/>
    <x v="0"/>
    <x v="0"/>
    <x v="20"/>
    <n v="505927"/>
  </r>
  <r>
    <s v="Smlouva - čerpání"/>
    <x v="1"/>
    <x v="2"/>
    <x v="2"/>
    <n v="569356"/>
  </r>
  <r>
    <s v="Smlouva - čerpání"/>
    <x v="0"/>
    <x v="8"/>
    <x v="21"/>
    <n v="554821"/>
  </r>
  <r>
    <s v="Smlouva - čerpání"/>
    <x v="1"/>
    <x v="15"/>
    <x v="22"/>
    <n v="553484"/>
  </r>
  <r>
    <s v="Smlouva - čerpání"/>
    <x v="1"/>
    <x v="2"/>
    <x v="2"/>
    <n v="569356"/>
  </r>
  <r>
    <s v="Smlouva - čerpání"/>
    <x v="0"/>
    <x v="9"/>
    <x v="13"/>
    <n v="597210"/>
  </r>
  <r>
    <s v="Smlouva - čerpání"/>
    <x v="1"/>
    <x v="2"/>
    <x v="2"/>
    <n v="569356"/>
  </r>
  <r>
    <s v="Smlouva - čerpání"/>
    <x v="1"/>
    <x v="12"/>
    <x v="16"/>
    <n v="540684"/>
  </r>
  <r>
    <s v="Smlouva - čerpání"/>
    <x v="0"/>
    <x v="8"/>
    <x v="11"/>
    <n v="554821"/>
  </r>
  <r>
    <s v="Smlouva - čerpání"/>
    <x v="1"/>
    <x v="7"/>
    <x v="9"/>
    <n v="540382"/>
  </r>
  <r>
    <s v="Smlouva - čerpání"/>
    <x v="0"/>
    <x v="3"/>
    <x v="23"/>
    <n v="597481"/>
  </r>
  <r>
    <s v="Vyhodnoceno kladně - příprava smlouvy"/>
    <x v="1"/>
    <x v="16"/>
    <x v="24"/>
    <n v="500496"/>
  </r>
  <r>
    <s v="Vydán předběžný souhlas"/>
    <x v="0"/>
    <x v="1"/>
    <x v="1"/>
    <n v="597520"/>
  </r>
  <r>
    <s v="Smlouva - čerpání"/>
    <x v="0"/>
    <x v="0"/>
    <x v="5"/>
    <n v="505927"/>
  </r>
  <r>
    <s v="Smlouva - čerpání"/>
    <x v="1"/>
    <x v="10"/>
    <x v="14"/>
    <n v="541303"/>
  </r>
  <r>
    <s v="Vydán předběžný souhlas"/>
    <x v="0"/>
    <x v="0"/>
    <x v="5"/>
    <n v="505927"/>
  </r>
  <r>
    <s v="Smlouva - čerpání"/>
    <x v="0"/>
    <x v="1"/>
    <x v="1"/>
    <n v="597520"/>
  </r>
  <r>
    <s v="Vydán předběžný souhlas"/>
    <x v="0"/>
    <x v="1"/>
    <x v="25"/>
    <n v="597520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2"/>
    <x v="2"/>
    <n v="569356"/>
  </r>
  <r>
    <s v="Aktuálně v 1. části hodnocení"/>
    <x v="0"/>
    <x v="1"/>
    <x v="1"/>
    <n v="597520"/>
  </r>
  <r>
    <s v="Smlouva - čerpání"/>
    <x v="0"/>
    <x v="4"/>
    <x v="7"/>
    <n v="599051"/>
  </r>
  <r>
    <s v="Smlouva - čerpání"/>
    <x v="0"/>
    <x v="9"/>
    <x v="13"/>
    <n v="597210"/>
  </r>
  <r>
    <s v="Smlouva - čerpání"/>
    <x v="0"/>
    <x v="0"/>
    <x v="0"/>
    <n v="505927"/>
  </r>
  <r>
    <s v="Vyhodnoceno kladně - příprava smlouvy"/>
    <x v="0"/>
    <x v="1"/>
    <x v="1"/>
    <n v="597520"/>
  </r>
  <r>
    <s v="Smlouva - čerpání"/>
    <x v="1"/>
    <x v="5"/>
    <x v="6"/>
    <n v="584762"/>
  </r>
  <r>
    <s v="Smlouva - čerpání"/>
    <x v="1"/>
    <x v="17"/>
    <x v="26"/>
    <n v="536385"/>
  </r>
  <r>
    <s v="Smlouva - čerpání"/>
    <x v="1"/>
    <x v="18"/>
    <x v="27"/>
    <n v="536521"/>
  </r>
  <r>
    <s v="Smlouva - čerpání"/>
    <x v="1"/>
    <x v="14"/>
    <x v="19"/>
    <n v="553468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0"/>
    <x v="0"/>
    <x v="5"/>
    <n v="505927"/>
  </r>
  <r>
    <s v="Smlouva - čerpání"/>
    <x v="1"/>
    <x v="2"/>
    <x v="2"/>
    <n v="569356"/>
  </r>
  <r>
    <s v="Smlouva - čerpání"/>
    <x v="0"/>
    <x v="19"/>
    <x v="28"/>
    <n v="597180"/>
  </r>
  <r>
    <s v="Smlouva - čerpání"/>
    <x v="1"/>
    <x v="20"/>
    <x v="29"/>
    <n v="536148"/>
  </r>
  <r>
    <s v="Smlouva - čerpání"/>
    <x v="1"/>
    <x v="17"/>
    <x v="30"/>
    <n v="536385"/>
  </r>
  <r>
    <s v="Smlouva - čerpání"/>
    <x v="0"/>
    <x v="0"/>
    <x v="0"/>
    <n v="505927"/>
  </r>
  <r>
    <s v="Smlouva - čerpání"/>
    <x v="1"/>
    <x v="21"/>
    <x v="31"/>
    <n v="535532"/>
  </r>
  <r>
    <s v="Smlouva - čerpání"/>
    <x v="1"/>
    <x v="2"/>
    <x v="2"/>
    <n v="589250"/>
  </r>
  <r>
    <s v="Smlouva - čerpání"/>
    <x v="1"/>
    <x v="2"/>
    <x v="2"/>
    <n v="569356"/>
  </r>
  <r>
    <s v="Smlouva - čerpání"/>
    <x v="0"/>
    <x v="0"/>
    <x v="5"/>
    <n v="505927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0"/>
    <x v="0"/>
    <x v="5"/>
    <n v="505927"/>
  </r>
  <r>
    <s v="Smlouva - čerpání"/>
    <x v="1"/>
    <x v="2"/>
    <x v="2"/>
    <n v="569356"/>
  </r>
  <r>
    <s v="Vydán předběžný souhlas"/>
    <x v="0"/>
    <x v="3"/>
    <x v="23"/>
    <n v="597481"/>
  </r>
  <r>
    <s v="Aktuálně v 2. části hodnocení"/>
    <x v="1"/>
    <x v="7"/>
    <x v="9"/>
    <n v="540382"/>
  </r>
  <r>
    <s v="Smlouva - čerpání"/>
    <x v="0"/>
    <x v="22"/>
    <x v="32"/>
    <n v="597635"/>
  </r>
  <r>
    <s v="Vyhodnoceno kladně - příprava smlouvy"/>
    <x v="1"/>
    <x v="2"/>
    <x v="2"/>
    <n v="569356"/>
  </r>
  <r>
    <s v="Vyhodnoceno kladně - příprava smlouvy"/>
    <x v="0"/>
    <x v="8"/>
    <x v="33"/>
    <n v="554821"/>
  </r>
  <r>
    <s v="Smlouva - čerpání"/>
    <x v="0"/>
    <x v="8"/>
    <x v="34"/>
    <n v="554821"/>
  </r>
  <r>
    <s v="Vydán předběžný souhlas"/>
    <x v="0"/>
    <x v="8"/>
    <x v="12"/>
    <n v="554821"/>
  </r>
  <r>
    <s v="Vyhodnoceno kladně - příprava smlouvy"/>
    <x v="1"/>
    <x v="14"/>
    <x v="19"/>
    <n v="553468"/>
  </r>
  <r>
    <s v="Smlouva - čerpání"/>
    <x v="1"/>
    <x v="17"/>
    <x v="30"/>
    <n v="536385"/>
  </r>
  <r>
    <s v="Smlouva - čerpání"/>
    <x v="0"/>
    <x v="0"/>
    <x v="0"/>
    <n v="505927"/>
  </r>
  <r>
    <s v="Vyhodnoceno kladně - příprava smlouvy"/>
    <x v="0"/>
    <x v="0"/>
    <x v="5"/>
    <n v="505927"/>
  </r>
  <r>
    <s v="Smlouva - čerpání"/>
    <x v="0"/>
    <x v="22"/>
    <x v="35"/>
    <n v="597635"/>
  </r>
  <r>
    <s v="Smlouva - čerpání"/>
    <x v="0"/>
    <x v="23"/>
    <x v="36"/>
    <n v="597988"/>
  </r>
  <r>
    <s v="Smlouva - čerpání"/>
    <x v="0"/>
    <x v="4"/>
    <x v="4"/>
    <n v="599051"/>
  </r>
  <r>
    <s v="Vyhodnoceno kladně - příprava smlouvy"/>
    <x v="1"/>
    <x v="2"/>
    <x v="2"/>
    <n v="569356"/>
  </r>
  <r>
    <s v="Smlouva - čerpání"/>
    <x v="0"/>
    <x v="1"/>
    <x v="37"/>
    <n v="597635"/>
  </r>
  <r>
    <s v="Smlouva - čerpání"/>
    <x v="1"/>
    <x v="17"/>
    <x v="30"/>
    <n v="536385"/>
  </r>
  <r>
    <s v="Smlouva - čerpání"/>
    <x v="1"/>
    <x v="24"/>
    <x v="38"/>
    <n v="541036"/>
  </r>
  <r>
    <s v="Smlouva - čerpání"/>
    <x v="0"/>
    <x v="25"/>
    <x v="39"/>
    <n v="556858"/>
  </r>
  <r>
    <s v="Smlouva - čerpání"/>
    <x v="0"/>
    <x v="0"/>
    <x v="0"/>
    <n v="505927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14"/>
    <x v="40"/>
    <n v="553468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0"/>
    <x v="25"/>
    <x v="39"/>
    <n v="556858"/>
  </r>
  <r>
    <s v="Smlouva - čerpání"/>
    <x v="1"/>
    <x v="2"/>
    <x v="2"/>
    <n v="569356"/>
  </r>
  <r>
    <s v="Smlouva - čerpání"/>
    <x v="1"/>
    <x v="7"/>
    <x v="41"/>
    <n v="540382"/>
  </r>
  <r>
    <s v="Vyhodnoceno kladně - příprava smlouvy"/>
    <x v="0"/>
    <x v="0"/>
    <x v="0"/>
    <n v="505927"/>
  </r>
  <r>
    <s v="Vyhodnoceno kladně - příprava smlouvy"/>
    <x v="0"/>
    <x v="9"/>
    <x v="42"/>
    <n v="597210"/>
  </r>
  <r>
    <s v="Smlouva - čerpání"/>
    <x v="0"/>
    <x v="8"/>
    <x v="11"/>
    <n v="598569"/>
  </r>
  <r>
    <s v="Smlouva - čerpání"/>
    <x v="1"/>
    <x v="2"/>
    <x v="2"/>
    <n v="569356"/>
  </r>
  <r>
    <s v="Smlouva - čerpání"/>
    <x v="1"/>
    <x v="7"/>
    <x v="9"/>
    <n v="536385"/>
  </r>
  <r>
    <s v="Smlouva - čerpání"/>
    <x v="1"/>
    <x v="17"/>
    <x v="26"/>
    <n v="536385"/>
  </r>
  <r>
    <s v="Smlouva - čerpání"/>
    <x v="0"/>
    <x v="0"/>
    <x v="5"/>
    <n v="505927"/>
  </r>
  <r>
    <s v="Smlouva - čerpání"/>
    <x v="1"/>
    <x v="7"/>
    <x v="9"/>
    <n v="540382"/>
  </r>
  <r>
    <s v="Smlouva - čerpání"/>
    <x v="1"/>
    <x v="2"/>
    <x v="2"/>
    <n v="569356"/>
  </r>
  <r>
    <s v="Smlouva - čerpání"/>
    <x v="1"/>
    <x v="26"/>
    <x v="43"/>
    <n v="541249"/>
  </r>
  <r>
    <s v="Smlouva - čerpání"/>
    <x v="0"/>
    <x v="0"/>
    <x v="5"/>
    <n v="505927"/>
  </r>
  <r>
    <s v="Vyhodnoceno kladně - příprava smlouvy"/>
    <x v="0"/>
    <x v="0"/>
    <x v="0"/>
    <n v="505927"/>
  </r>
  <r>
    <s v="Smlouva - čerpání"/>
    <x v="1"/>
    <x v="12"/>
    <x v="16"/>
    <n v="540684"/>
  </r>
  <r>
    <s v="Smlouva - čerpání"/>
    <x v="1"/>
    <x v="7"/>
    <x v="41"/>
    <n v="540382"/>
  </r>
  <r>
    <s v="Smlouva - čerpání"/>
    <x v="1"/>
    <x v="10"/>
    <x v="14"/>
    <n v="541036"/>
  </r>
  <r>
    <s v="Smlouva - čerpání"/>
    <x v="1"/>
    <x v="2"/>
    <x v="2"/>
    <n v="569356"/>
  </r>
  <r>
    <s v="Smlouva - čerpání"/>
    <x v="0"/>
    <x v="0"/>
    <x v="5"/>
    <n v="505927"/>
  </r>
  <r>
    <s v="Smlouva - čerpání"/>
    <x v="0"/>
    <x v="27"/>
    <x v="44"/>
    <n v="597961"/>
  </r>
  <r>
    <s v="Smlouva - čerpání"/>
    <x v="1"/>
    <x v="28"/>
    <x v="45"/>
    <n v="553301"/>
  </r>
  <r>
    <s v="Smlouva - čerpání"/>
    <x v="1"/>
    <x v="7"/>
    <x v="41"/>
    <n v="540382"/>
  </r>
  <r>
    <s v="Smlouva - čerpání"/>
    <x v="1"/>
    <x v="7"/>
    <x v="9"/>
    <n v="540382"/>
  </r>
  <r>
    <s v="Smlouva - čerpání"/>
    <x v="1"/>
    <x v="7"/>
    <x v="9"/>
    <n v="540382"/>
  </r>
  <r>
    <s v="Vydán předběžný souhlas"/>
    <x v="1"/>
    <x v="26"/>
    <x v="43"/>
    <n v="537489"/>
  </r>
  <r>
    <s v="Vyhodnoceno kladně - příprava smlouvy"/>
    <x v="1"/>
    <x v="2"/>
    <x v="2"/>
    <n v="569356"/>
  </r>
  <r>
    <s v="Smlouva - čerpání"/>
    <x v="1"/>
    <x v="10"/>
    <x v="14"/>
    <n v="541303"/>
  </r>
  <r>
    <s v="Smlouva - čerpání"/>
    <x v="1"/>
    <x v="29"/>
    <x v="46"/>
    <n v="540030"/>
  </r>
  <r>
    <s v="Vydán předběžný souhlas"/>
    <x v="0"/>
    <x v="23"/>
    <x v="47"/>
    <n v="597988"/>
  </r>
  <r>
    <s v="Smlouva - čerpání"/>
    <x v="1"/>
    <x v="14"/>
    <x v="40"/>
    <n v="553468"/>
  </r>
  <r>
    <s v="Smlouva - čerpání"/>
    <x v="1"/>
    <x v="2"/>
    <x v="2"/>
    <n v="569356"/>
  </r>
  <r>
    <s v="Vydán předběžný souhlas"/>
    <x v="0"/>
    <x v="30"/>
    <x v="48"/>
    <n v="554821"/>
  </r>
  <r>
    <s v="Smlouva - čerpání"/>
    <x v="0"/>
    <x v="0"/>
    <x v="49"/>
    <n v="505927"/>
  </r>
  <r>
    <s v="Smlouva - čerpání"/>
    <x v="1"/>
    <x v="2"/>
    <x v="2"/>
    <n v="569356"/>
  </r>
  <r>
    <s v="Smlouva - čerpání"/>
    <x v="0"/>
    <x v="0"/>
    <x v="5"/>
    <n v="505927"/>
  </r>
  <r>
    <s v="Smlouva - čerpání"/>
    <x v="1"/>
    <x v="7"/>
    <x v="41"/>
    <n v="540382"/>
  </r>
  <r>
    <s v="Smlouva - čerpání"/>
    <x v="0"/>
    <x v="19"/>
    <x v="28"/>
    <n v="569551"/>
  </r>
  <r>
    <s v="Smlouva - čerpání"/>
    <x v="0"/>
    <x v="9"/>
    <x v="13"/>
    <n v="597210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2"/>
    <x v="2"/>
    <n v="569356"/>
  </r>
  <r>
    <s v="Vydán předběžný souhlas"/>
    <x v="1"/>
    <x v="11"/>
    <x v="50"/>
    <n v="541575"/>
  </r>
  <r>
    <s v="Smlouva - čerpání"/>
    <x v="1"/>
    <x v="26"/>
    <x v="43"/>
    <n v="541249"/>
  </r>
  <r>
    <s v="Vyhodnoceno kladně - příprava smlouvy"/>
    <x v="1"/>
    <x v="2"/>
    <x v="2"/>
    <n v="569356"/>
  </r>
  <r>
    <s v="Smlouva - čerpání"/>
    <x v="1"/>
    <x v="7"/>
    <x v="9"/>
    <n v="540382"/>
  </r>
  <r>
    <s v="Smlouva - čerpání"/>
    <x v="1"/>
    <x v="2"/>
    <x v="2"/>
    <n v="569356"/>
  </r>
  <r>
    <s v="Vyhodnoceno kladně - příprava smlouvy"/>
    <x v="0"/>
    <x v="8"/>
    <x v="51"/>
    <n v="554821"/>
  </r>
  <r>
    <s v="Smlouva - čerpání"/>
    <x v="0"/>
    <x v="0"/>
    <x v="49"/>
    <n v="505927"/>
  </r>
  <r>
    <s v="Vyhodnoceno kladně - příprava smlouvy"/>
    <x v="0"/>
    <x v="0"/>
    <x v="0"/>
    <n v="505927"/>
  </r>
  <r>
    <s v="Smlouva - čerpání"/>
    <x v="0"/>
    <x v="8"/>
    <x v="52"/>
    <n v="554821"/>
  </r>
  <r>
    <s v="Vyhodnoceno kladně - příprava smlouvy"/>
    <x v="0"/>
    <x v="0"/>
    <x v="5"/>
    <n v="505927"/>
  </r>
  <r>
    <s v="Aktuálně v 1. části hodnocení"/>
    <x v="0"/>
    <x v="0"/>
    <x v="5"/>
    <n v="505927"/>
  </r>
  <r>
    <s v="Vyhodnoceno kladně - příprava smlouvy"/>
    <x v="0"/>
    <x v="0"/>
    <x v="5"/>
    <n v="505927"/>
  </r>
  <r>
    <s v="Smlouva - čerpání"/>
    <x v="0"/>
    <x v="22"/>
    <x v="35"/>
    <n v="597635"/>
  </r>
  <r>
    <s v="Smlouva - čerpání"/>
    <x v="0"/>
    <x v="22"/>
    <x v="53"/>
    <n v="505927"/>
  </r>
  <r>
    <s v="Vydán předběžný souhlas"/>
    <x v="1"/>
    <x v="31"/>
    <x v="54"/>
    <n v="557218"/>
  </r>
  <r>
    <s v="Aktuálně v 1. části hodnocení"/>
    <x v="0"/>
    <x v="9"/>
    <x v="13"/>
    <n v="597210"/>
  </r>
  <r>
    <s v="Smlouva - čerpání"/>
    <x v="1"/>
    <x v="5"/>
    <x v="6"/>
    <n v="523917"/>
  </r>
  <r>
    <s v="Smlouva - čerpání"/>
    <x v="0"/>
    <x v="32"/>
    <x v="55"/>
    <n v="507504"/>
  </r>
  <r>
    <s v="Smlouva - čerpání"/>
    <x v="1"/>
    <x v="2"/>
    <x v="2"/>
    <n v="569356"/>
  </r>
  <r>
    <s v="Smlouva - čerpání"/>
    <x v="0"/>
    <x v="1"/>
    <x v="37"/>
    <n v="597520"/>
  </r>
  <r>
    <s v="Smlouva - čerpání"/>
    <x v="1"/>
    <x v="2"/>
    <x v="2"/>
    <n v="569356"/>
  </r>
  <r>
    <s v="Smlouva - čerpání"/>
    <x v="0"/>
    <x v="9"/>
    <x v="13"/>
    <n v="597520"/>
  </r>
  <r>
    <s v="Smlouva - čerpání"/>
    <x v="0"/>
    <x v="0"/>
    <x v="5"/>
    <n v="505927"/>
  </r>
  <r>
    <s v="Smlouva - čerpání"/>
    <x v="1"/>
    <x v="10"/>
    <x v="14"/>
    <n v="541303"/>
  </r>
  <r>
    <s v="Smlouva - čerpání"/>
    <x v="1"/>
    <x v="7"/>
    <x v="9"/>
    <n v="540382"/>
  </r>
  <r>
    <s v="Smlouva - čerpání"/>
    <x v="1"/>
    <x v="12"/>
    <x v="16"/>
    <n v="540684"/>
  </r>
  <r>
    <s v="Smlouva - čerpání"/>
    <x v="0"/>
    <x v="32"/>
    <x v="55"/>
    <n v="507504"/>
  </r>
  <r>
    <s v="Smlouva - čerpání"/>
    <x v="1"/>
    <x v="31"/>
    <x v="54"/>
    <n v="557218"/>
  </r>
  <r>
    <s v="Vyhodnoceno kladně - příprava smlouvy"/>
    <x v="1"/>
    <x v="17"/>
    <x v="26"/>
    <n v="536385"/>
  </r>
  <r>
    <s v="Smlouva - čerpání"/>
    <x v="1"/>
    <x v="31"/>
    <x v="54"/>
    <n v="557218"/>
  </r>
  <r>
    <s v="Smlouva - čerpání"/>
    <x v="1"/>
    <x v="10"/>
    <x v="14"/>
    <n v="541303"/>
  </r>
  <r>
    <s v="Smlouva - čerpání"/>
    <x v="1"/>
    <x v="7"/>
    <x v="9"/>
    <n v="540382"/>
  </r>
  <r>
    <s v="Smlouva - čerpání"/>
    <x v="1"/>
    <x v="5"/>
    <x v="56"/>
    <n v="523917"/>
  </r>
  <r>
    <s v="Vydán předběžný souhlas"/>
    <x v="0"/>
    <x v="33"/>
    <x v="57"/>
    <n v="599352"/>
  </r>
  <r>
    <s v="Smlouva - čerpání"/>
    <x v="0"/>
    <x v="0"/>
    <x v="5"/>
    <n v="505927"/>
  </r>
  <r>
    <s v="Smlouva - čerpání"/>
    <x v="1"/>
    <x v="2"/>
    <x v="2"/>
    <n v="569356"/>
  </r>
  <r>
    <s v="Vydán předběžný souhlas"/>
    <x v="0"/>
    <x v="8"/>
    <x v="21"/>
    <n v="554782"/>
  </r>
  <r>
    <s v="Smlouva - čerpání"/>
    <x v="1"/>
    <x v="2"/>
    <x v="2"/>
    <n v="569356"/>
  </r>
  <r>
    <s v="Vydán předběžný souhlas"/>
    <x v="0"/>
    <x v="22"/>
    <x v="53"/>
    <n v="597635"/>
  </r>
  <r>
    <s v="Smlouva - čerpání"/>
    <x v="0"/>
    <x v="0"/>
    <x v="49"/>
    <n v="505927"/>
  </r>
  <r>
    <s v="Smlouva - čerpání"/>
    <x v="0"/>
    <x v="8"/>
    <x v="58"/>
    <n v="554821"/>
  </r>
  <r>
    <s v="Smlouva - čerpání"/>
    <x v="1"/>
    <x v="7"/>
    <x v="9"/>
    <n v="540382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0"/>
    <x v="0"/>
    <x v="5"/>
    <n v="505927"/>
  </r>
  <r>
    <s v="Smlouva - čerpání"/>
    <x v="1"/>
    <x v="5"/>
    <x v="6"/>
    <n v="523917"/>
  </r>
  <r>
    <s v="Smlouva - čerpání"/>
    <x v="1"/>
    <x v="17"/>
    <x v="30"/>
    <n v="536385"/>
  </r>
  <r>
    <s v="Smlouva - čerpání"/>
    <x v="1"/>
    <x v="7"/>
    <x v="9"/>
    <n v="540382"/>
  </r>
  <r>
    <s v="Smlouva - čerpání"/>
    <x v="0"/>
    <x v="34"/>
    <x v="59"/>
    <n v="597201"/>
  </r>
  <r>
    <s v="Smlouva - čerpání"/>
    <x v="1"/>
    <x v="11"/>
    <x v="50"/>
    <n v="536385"/>
  </r>
  <r>
    <s v="Vyhodnoceno kladně - příprava smlouvy"/>
    <x v="1"/>
    <x v="7"/>
    <x v="9"/>
    <n v="540382"/>
  </r>
  <r>
    <s v="Vyhodnoceno kladně - příprava smlouvy"/>
    <x v="0"/>
    <x v="35"/>
    <x v="60"/>
    <n v="597350"/>
  </r>
  <r>
    <s v="Smlouva - čerpání"/>
    <x v="1"/>
    <x v="10"/>
    <x v="14"/>
    <n v="541303"/>
  </r>
  <r>
    <s v="Smlouva - čerpání"/>
    <x v="1"/>
    <x v="10"/>
    <x v="14"/>
    <n v="541303"/>
  </r>
  <r>
    <s v="Smlouva - čerpání"/>
    <x v="1"/>
    <x v="12"/>
    <x v="16"/>
    <n v="540684"/>
  </r>
  <r>
    <s v="Smlouva - čerpání"/>
    <x v="0"/>
    <x v="0"/>
    <x v="5"/>
    <n v="505927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2"/>
    <x v="2"/>
    <n v="569356"/>
  </r>
  <r>
    <s v="Vyhodnoceno kladně - příprava smlouvy"/>
    <x v="0"/>
    <x v="4"/>
    <x v="7"/>
    <n v="599051"/>
  </r>
  <r>
    <s v="Smlouva - čerpání"/>
    <x v="0"/>
    <x v="4"/>
    <x v="10"/>
    <n v="599051"/>
  </r>
  <r>
    <s v="Smlouva - čerpání"/>
    <x v="1"/>
    <x v="36"/>
    <x v="61"/>
    <n v="500496"/>
  </r>
  <r>
    <s v="Vyhodnoceno kladně - příprava smlouvy"/>
    <x v="1"/>
    <x v="17"/>
    <x v="30"/>
    <n v="536385"/>
  </r>
  <r>
    <s v="Smlouva - čerpání"/>
    <x v="1"/>
    <x v="17"/>
    <x v="26"/>
    <n v="536385"/>
  </r>
  <r>
    <s v="Vydán předběžný souhlas"/>
    <x v="1"/>
    <x v="2"/>
    <x v="2"/>
    <n v="536385"/>
  </r>
  <r>
    <s v="Smlouva - čerpání"/>
    <x v="0"/>
    <x v="4"/>
    <x v="10"/>
    <n v="599051"/>
  </r>
  <r>
    <s v="Smlouva - čerpání"/>
    <x v="0"/>
    <x v="8"/>
    <x v="52"/>
    <n v="554821"/>
  </r>
  <r>
    <s v="Smlouva - čerpání"/>
    <x v="1"/>
    <x v="37"/>
    <x v="62"/>
    <n v="569445"/>
  </r>
  <r>
    <s v="Smlouva - čerpání"/>
    <x v="0"/>
    <x v="38"/>
    <x v="63"/>
    <n v="569895"/>
  </r>
  <r>
    <s v="Smlouva - čerpání"/>
    <x v="1"/>
    <x v="39"/>
    <x v="64"/>
    <n v="525804"/>
  </r>
  <r>
    <s v="Smlouva - čerpání"/>
    <x v="0"/>
    <x v="3"/>
    <x v="23"/>
    <n v="597481"/>
  </r>
  <r>
    <s v="Smlouva - čerpání"/>
    <x v="0"/>
    <x v="0"/>
    <x v="0"/>
    <n v="505927"/>
  </r>
  <r>
    <s v="Smlouva - čerpání"/>
    <x v="0"/>
    <x v="0"/>
    <x v="5"/>
    <n v="505927"/>
  </r>
  <r>
    <s v="Smlouva - čerpání"/>
    <x v="0"/>
    <x v="0"/>
    <x v="5"/>
    <n v="505927"/>
  </r>
  <r>
    <s v="Smlouva - čerpání"/>
    <x v="1"/>
    <x v="17"/>
    <x v="30"/>
    <n v="536385"/>
  </r>
  <r>
    <s v="Smlouva - čerpání"/>
    <x v="0"/>
    <x v="1"/>
    <x v="25"/>
    <n v="597520"/>
  </r>
  <r>
    <s v="Smlouva - čerpání"/>
    <x v="0"/>
    <x v="1"/>
    <x v="1"/>
    <n v="500496"/>
  </r>
  <r>
    <s v="Smlouva - čerpání"/>
    <x v="0"/>
    <x v="4"/>
    <x v="18"/>
    <n v="599051"/>
  </r>
  <r>
    <s v="Smlouva - čerpání"/>
    <x v="1"/>
    <x v="2"/>
    <x v="2"/>
    <n v="569356"/>
  </r>
  <r>
    <s v="Smlouva - čerpání"/>
    <x v="1"/>
    <x v="2"/>
    <x v="2"/>
    <n v="569356"/>
  </r>
  <r>
    <s v="Vydán předběžný souhlas"/>
    <x v="0"/>
    <x v="19"/>
    <x v="28"/>
    <n v="597783"/>
  </r>
  <r>
    <s v="Vyhodnoceno kladně - příprava smlouvy"/>
    <x v="1"/>
    <x v="10"/>
    <x v="14"/>
    <n v="541303"/>
  </r>
  <r>
    <s v="Smlouva - čerpání"/>
    <x v="0"/>
    <x v="3"/>
    <x v="23"/>
    <n v="597961"/>
  </r>
  <r>
    <s v="Smlouva - čerpání"/>
    <x v="0"/>
    <x v="0"/>
    <x v="5"/>
    <n v="505927"/>
  </r>
  <r>
    <s v="Vydán předběžný souhlas"/>
    <x v="1"/>
    <x v="17"/>
    <x v="30"/>
    <n v="536385"/>
  </r>
  <r>
    <s v="Smlouva - čerpání"/>
    <x v="0"/>
    <x v="40"/>
    <x v="65"/>
    <n v="598739"/>
  </r>
  <r>
    <s v="Smlouva - čerpání"/>
    <x v="1"/>
    <x v="2"/>
    <x v="2"/>
    <n v="569356"/>
  </r>
  <r>
    <s v="Smlouva - čerpání"/>
    <x v="0"/>
    <x v="0"/>
    <x v="5"/>
    <n v="505927"/>
  </r>
  <r>
    <s v="Smlouva - čerpání"/>
    <x v="1"/>
    <x v="7"/>
    <x v="9"/>
    <n v="540382"/>
  </r>
  <r>
    <s v="Smlouva - čerpání"/>
    <x v="0"/>
    <x v="0"/>
    <x v="5"/>
    <n v="505927"/>
  </r>
  <r>
    <s v="Smlouva - čerpání"/>
    <x v="0"/>
    <x v="1"/>
    <x v="37"/>
    <n v="597520"/>
  </r>
  <r>
    <s v="Smlouva - čerpání"/>
    <x v="0"/>
    <x v="1"/>
    <x v="1"/>
    <n v="597520"/>
  </r>
  <r>
    <s v="Smlouva - čerpání"/>
    <x v="1"/>
    <x v="7"/>
    <x v="9"/>
    <n v="540382"/>
  </r>
  <r>
    <s v="Smlouva - čerpání"/>
    <x v="0"/>
    <x v="13"/>
    <x v="17"/>
    <n v="507580"/>
  </r>
  <r>
    <s v="Smlouva - čerpání"/>
    <x v="0"/>
    <x v="27"/>
    <x v="44"/>
    <n v="597961"/>
  </r>
  <r>
    <s v="Smlouva - čerpání"/>
    <x v="0"/>
    <x v="1"/>
    <x v="37"/>
    <n v="597520"/>
  </r>
  <r>
    <s v="Smlouva - čerpání"/>
    <x v="1"/>
    <x v="2"/>
    <x v="2"/>
    <n v="569356"/>
  </r>
  <r>
    <s v="Smlouva - čerpání"/>
    <x v="1"/>
    <x v="2"/>
    <x v="2"/>
    <n v="569356"/>
  </r>
  <r>
    <s v="Vyhodnoceno kladně - příprava smlouvy"/>
    <x v="0"/>
    <x v="0"/>
    <x v="5"/>
    <n v="505927"/>
  </r>
  <r>
    <s v="Smlouva - čerpání"/>
    <x v="0"/>
    <x v="1"/>
    <x v="37"/>
    <n v="597520"/>
  </r>
  <r>
    <s v="Smlouva - čerpání"/>
    <x v="0"/>
    <x v="8"/>
    <x v="58"/>
    <n v="554821"/>
  </r>
  <r>
    <s v="Smlouva - čerpání"/>
    <x v="1"/>
    <x v="39"/>
    <x v="64"/>
    <n v="525804"/>
  </r>
  <r>
    <s v="Smlouva - čerpání"/>
    <x v="0"/>
    <x v="41"/>
    <x v="66"/>
    <n v="569666"/>
  </r>
  <r>
    <s v="Smlouva - čerpání"/>
    <x v="1"/>
    <x v="17"/>
    <x v="26"/>
    <n v="536385"/>
  </r>
  <r>
    <s v="Vydán předběžný souhlas"/>
    <x v="1"/>
    <x v="12"/>
    <x v="16"/>
    <n v="540684"/>
  </r>
  <r>
    <s v="Smlouva - čerpání"/>
    <x v="1"/>
    <x v="7"/>
    <x v="9"/>
    <n v="540382"/>
  </r>
  <r>
    <s v="Vydán předběžný souhlas"/>
    <x v="1"/>
    <x v="29"/>
    <x v="46"/>
    <n v="540030"/>
  </r>
  <r>
    <s v="Smlouva - čerpání"/>
    <x v="0"/>
    <x v="42"/>
    <x v="67"/>
    <n v="552542"/>
  </r>
  <r>
    <s v="Vydán předběžný souhlas"/>
    <x v="1"/>
    <x v="17"/>
    <x v="26"/>
    <n v="536385"/>
  </r>
  <r>
    <s v="Smlouva - čerpání"/>
    <x v="1"/>
    <x v="5"/>
    <x v="6"/>
    <n v="523917"/>
  </r>
  <r>
    <s v="Vyhodnoceno kladně - příprava smlouvy"/>
    <x v="0"/>
    <x v="0"/>
    <x v="0"/>
    <n v="505927"/>
  </r>
  <r>
    <s v="Smlouva - čerpání"/>
    <x v="0"/>
    <x v="43"/>
    <x v="68"/>
    <n v="568422"/>
  </r>
  <r>
    <s v="Smlouva - čerpání"/>
    <x v="0"/>
    <x v="4"/>
    <x v="4"/>
    <n v="599051"/>
  </r>
  <r>
    <s v="Smlouva - čerpání"/>
    <x v="3"/>
    <x v="44"/>
    <x v="69"/>
    <n v="574317"/>
  </r>
  <r>
    <s v="Smlouva - čerpání"/>
    <x v="0"/>
    <x v="1"/>
    <x v="25"/>
    <n v="597520"/>
  </r>
  <r>
    <s v="Smlouva - čerpání"/>
    <x v="0"/>
    <x v="1"/>
    <x v="25"/>
    <n v="597520"/>
  </r>
  <r>
    <s v="Smlouva - čerpání"/>
    <x v="0"/>
    <x v="4"/>
    <x v="4"/>
    <n v="599051"/>
  </r>
  <r>
    <s v="Vyhodnoceno kladně - příprava smlouvy"/>
    <x v="0"/>
    <x v="0"/>
    <x v="0"/>
    <n v="505927"/>
  </r>
  <r>
    <s v="Smlouva - čerpání"/>
    <x v="0"/>
    <x v="45"/>
    <x v="70"/>
    <n v="597899"/>
  </r>
  <r>
    <s v="Aktuálně v 1. části hodnocení"/>
    <x v="0"/>
    <x v="0"/>
    <x v="5"/>
    <n v="554821"/>
  </r>
  <r>
    <s v="Aktuálně v 1. části hodnocení"/>
    <x v="0"/>
    <x v="0"/>
    <x v="49"/>
    <n v="505927"/>
  </r>
  <r>
    <s v="Vyhodnoceno kladně - příprava smlouvy"/>
    <x v="1"/>
    <x v="2"/>
    <x v="2"/>
    <n v="536385"/>
  </r>
  <r>
    <s v="Smlouva - čerpání"/>
    <x v="0"/>
    <x v="3"/>
    <x v="23"/>
    <n v="597481"/>
  </r>
  <r>
    <s v="Smlouva - čerpání"/>
    <x v="0"/>
    <x v="0"/>
    <x v="71"/>
    <n v="505927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0"/>
    <x v="27"/>
    <x v="44"/>
    <n v="597961"/>
  </r>
  <r>
    <s v="Smlouva - čerpání"/>
    <x v="0"/>
    <x v="27"/>
    <x v="72"/>
    <n v="597961"/>
  </r>
  <r>
    <s v="Smlouva - čerpání"/>
    <x v="0"/>
    <x v="9"/>
    <x v="13"/>
    <n v="597210"/>
  </r>
  <r>
    <s v="Smlouva - čerpání"/>
    <x v="0"/>
    <x v="0"/>
    <x v="5"/>
    <n v="505927"/>
  </r>
  <r>
    <s v="Smlouva - čerpání"/>
    <x v="1"/>
    <x v="7"/>
    <x v="9"/>
    <n v="540382"/>
  </r>
  <r>
    <s v="Vyhodnoceno kladně - příprava smlouvy"/>
    <x v="0"/>
    <x v="4"/>
    <x v="18"/>
    <n v="599051"/>
  </r>
  <r>
    <s v="Smlouva - čerpání"/>
    <x v="1"/>
    <x v="14"/>
    <x v="19"/>
    <n v="553468"/>
  </r>
  <r>
    <s v="Smlouva - čerpání"/>
    <x v="0"/>
    <x v="19"/>
    <x v="28"/>
    <n v="569551"/>
  </r>
  <r>
    <s v="Smlouva - čerpání"/>
    <x v="0"/>
    <x v="9"/>
    <x v="13"/>
    <n v="597210"/>
  </r>
  <r>
    <s v="Smlouva - čerpání"/>
    <x v="0"/>
    <x v="8"/>
    <x v="58"/>
    <n v="554821"/>
  </r>
  <r>
    <s v="Vydán předběžný souhlas"/>
    <x v="1"/>
    <x v="39"/>
    <x v="64"/>
    <n v="525804"/>
  </r>
  <r>
    <s v="Smlouva - čerpání"/>
    <x v="0"/>
    <x v="19"/>
    <x v="28"/>
    <n v="569551"/>
  </r>
  <r>
    <s v="Smlouva - čerpání"/>
    <x v="1"/>
    <x v="26"/>
    <x v="43"/>
    <n v="589250"/>
  </r>
  <r>
    <s v="Smlouva - čerpání"/>
    <x v="0"/>
    <x v="19"/>
    <x v="28"/>
    <n v="569551"/>
  </r>
  <r>
    <s v="Smlouva - čerpání"/>
    <x v="1"/>
    <x v="39"/>
    <x v="64"/>
    <n v="525804"/>
  </r>
  <r>
    <s v="Smlouva - čerpání"/>
    <x v="1"/>
    <x v="10"/>
    <x v="14"/>
    <n v="541303"/>
  </r>
  <r>
    <s v="Smlouva - čerpání"/>
    <x v="1"/>
    <x v="31"/>
    <x v="54"/>
    <n v="557218"/>
  </r>
  <r>
    <s v="Smlouva - čerpání"/>
    <x v="0"/>
    <x v="0"/>
    <x v="73"/>
    <n v="505927"/>
  </r>
  <r>
    <s v="Smlouva - čerpání"/>
    <x v="1"/>
    <x v="12"/>
    <x v="16"/>
    <n v="540684"/>
  </r>
  <r>
    <s v="Smlouva - čerpání"/>
    <x v="0"/>
    <x v="22"/>
    <x v="53"/>
    <n v="597635"/>
  </r>
  <r>
    <s v="Smlouva - čerpání"/>
    <x v="0"/>
    <x v="8"/>
    <x v="11"/>
    <n v="554821"/>
  </r>
  <r>
    <s v="Smlouva - čerpání"/>
    <x v="0"/>
    <x v="9"/>
    <x v="13"/>
    <n v="597210"/>
  </r>
  <r>
    <s v="Smlouva - čerpání"/>
    <x v="1"/>
    <x v="7"/>
    <x v="9"/>
    <n v="540382"/>
  </r>
  <r>
    <s v="Smlouva - čerpání"/>
    <x v="1"/>
    <x v="17"/>
    <x v="26"/>
    <n v="536385"/>
  </r>
  <r>
    <s v="Smlouva - čerpání"/>
    <x v="1"/>
    <x v="7"/>
    <x v="9"/>
    <n v="540382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2"/>
    <x v="2"/>
    <n v="569356"/>
  </r>
  <r>
    <s v="Vyhodnoceno kladně - příprava smlouvy"/>
    <x v="1"/>
    <x v="2"/>
    <x v="2"/>
    <n v="569356"/>
  </r>
  <r>
    <s v="Smlouva - čerpání"/>
    <x v="1"/>
    <x v="31"/>
    <x v="54"/>
    <n v="569356"/>
  </r>
  <r>
    <s v="Smlouva - čerpání"/>
    <x v="0"/>
    <x v="0"/>
    <x v="5"/>
    <n v="505927"/>
  </r>
  <r>
    <s v="Aktuálně v 2. části hodnocení"/>
    <x v="1"/>
    <x v="17"/>
    <x v="30"/>
    <n v="536385"/>
  </r>
  <r>
    <s v="Smlouva - čerpání"/>
    <x v="1"/>
    <x v="2"/>
    <x v="2"/>
    <n v="569356"/>
  </r>
  <r>
    <s v="Smlouva - čerpání"/>
    <x v="0"/>
    <x v="46"/>
    <x v="74"/>
    <n v="599069"/>
  </r>
  <r>
    <s v="Smlouva - čerpání"/>
    <x v="1"/>
    <x v="7"/>
    <x v="9"/>
    <n v="540382"/>
  </r>
  <r>
    <s v="Vyhodnoceno kladně - příprava smlouvy"/>
    <x v="0"/>
    <x v="3"/>
    <x v="23"/>
    <n v="581283"/>
  </r>
  <r>
    <s v="Smlouva - čerpání"/>
    <x v="1"/>
    <x v="29"/>
    <x v="46"/>
    <n v="540030"/>
  </r>
  <r>
    <s v="Smlouva - čerpání"/>
    <x v="0"/>
    <x v="19"/>
    <x v="28"/>
    <n v="569551"/>
  </r>
  <r>
    <s v="Aktuálně v 1. části hodnocení"/>
    <x v="0"/>
    <x v="3"/>
    <x v="23"/>
    <n v="597481"/>
  </r>
  <r>
    <s v="Vydán předběžný souhlas"/>
    <x v="0"/>
    <x v="1"/>
    <x v="25"/>
    <n v="597520"/>
  </r>
  <r>
    <s v="Smlouva - čerpání"/>
    <x v="1"/>
    <x v="26"/>
    <x v="43"/>
    <n v="541249"/>
  </r>
  <r>
    <s v="Smlouva - čerpání"/>
    <x v="1"/>
    <x v="15"/>
    <x v="22"/>
    <n v="553484"/>
  </r>
  <r>
    <s v="Vyhodnoceno kladně - příprava smlouvy"/>
    <x v="0"/>
    <x v="45"/>
    <x v="75"/>
    <n v="505927"/>
  </r>
  <r>
    <s v="Smlouva - čerpání"/>
    <x v="1"/>
    <x v="26"/>
    <x v="43"/>
    <n v="541249"/>
  </r>
  <r>
    <s v="Smlouva - čerpání"/>
    <x v="0"/>
    <x v="27"/>
    <x v="44"/>
    <n v="597961"/>
  </r>
  <r>
    <s v="Smlouva - čerpání"/>
    <x v="4"/>
    <x v="47"/>
    <x v="76"/>
    <n v="577839"/>
  </r>
  <r>
    <s v="Smlouva - čerpání"/>
    <x v="0"/>
    <x v="45"/>
    <x v="70"/>
    <n v="597899"/>
  </r>
  <r>
    <s v="Smlouva - čerpání"/>
    <x v="1"/>
    <x v="26"/>
    <x v="43"/>
    <n v="541249"/>
  </r>
  <r>
    <s v="Smlouva - čerpání"/>
    <x v="0"/>
    <x v="1"/>
    <x v="1"/>
    <n v="597520"/>
  </r>
  <r>
    <s v="Vyhodnoceno kladně - příprava smlouvy"/>
    <x v="0"/>
    <x v="9"/>
    <x v="13"/>
    <n v="597210"/>
  </r>
  <r>
    <s v="Aktuálně v 2. části hodnocení"/>
    <x v="0"/>
    <x v="48"/>
    <x v="77"/>
    <n v="597392"/>
  </r>
  <r>
    <s v="Smlouva - čerpání"/>
    <x v="1"/>
    <x v="12"/>
    <x v="78"/>
    <n v="540684"/>
  </r>
  <r>
    <s v="Smlouva - čerpání"/>
    <x v="1"/>
    <x v="31"/>
    <x v="54"/>
    <n v="557218"/>
  </r>
  <r>
    <s v="Smlouva - čerpání"/>
    <x v="1"/>
    <x v="12"/>
    <x v="16"/>
    <n v="540684"/>
  </r>
  <r>
    <s v="Smlouva - čerpání"/>
    <x v="1"/>
    <x v="5"/>
    <x v="6"/>
    <n v="523917"/>
  </r>
  <r>
    <s v="Smlouva - čerpání"/>
    <x v="0"/>
    <x v="0"/>
    <x v="0"/>
    <n v="505927"/>
  </r>
  <r>
    <s v="Smlouva - čerpání"/>
    <x v="0"/>
    <x v="0"/>
    <x v="0"/>
    <n v="505927"/>
  </r>
  <r>
    <s v="Vydán předběžný souhlas"/>
    <x v="0"/>
    <x v="0"/>
    <x v="73"/>
    <n v="505927"/>
  </r>
  <r>
    <s v="Vyhodnoceno kladně - příprava smlouvy"/>
    <x v="0"/>
    <x v="4"/>
    <x v="4"/>
    <n v="599051"/>
  </r>
  <r>
    <s v="Smlouva - čerpání"/>
    <x v="0"/>
    <x v="0"/>
    <x v="49"/>
    <n v="505927"/>
  </r>
  <r>
    <s v="Vydán předběžný souhlas"/>
    <x v="0"/>
    <x v="1"/>
    <x v="37"/>
    <n v="597520"/>
  </r>
  <r>
    <s v="Vyhodnoceno kladně - příprava smlouvy"/>
    <x v="1"/>
    <x v="17"/>
    <x v="26"/>
    <n v="536385"/>
  </r>
  <r>
    <s v="Smlouva - čerpání"/>
    <x v="1"/>
    <x v="39"/>
    <x v="64"/>
    <n v="525804"/>
  </r>
  <r>
    <s v="Vyhodnoceno kladně - příprava smlouvy"/>
    <x v="1"/>
    <x v="17"/>
    <x v="26"/>
    <n v="536385"/>
  </r>
  <r>
    <s v="Vyhodnoceno kladně - příprava smlouvy"/>
    <x v="1"/>
    <x v="17"/>
    <x v="30"/>
    <n v="536385"/>
  </r>
  <r>
    <s v="Smlouva - čerpání"/>
    <x v="0"/>
    <x v="0"/>
    <x v="0"/>
    <n v="505927"/>
  </r>
  <r>
    <s v="Smlouva - čerpání"/>
    <x v="1"/>
    <x v="11"/>
    <x v="50"/>
    <n v="541575"/>
  </r>
  <r>
    <s v="Smlouva - čerpání"/>
    <x v="0"/>
    <x v="9"/>
    <x v="42"/>
    <n v="554821"/>
  </r>
  <r>
    <s v="Smlouva - čerpání"/>
    <x v="0"/>
    <x v="4"/>
    <x v="10"/>
    <n v="599051"/>
  </r>
  <r>
    <s v="Smlouva - čerpání"/>
    <x v="1"/>
    <x v="31"/>
    <x v="54"/>
    <n v="557218"/>
  </r>
  <r>
    <s v="Smlouva - čerpání"/>
    <x v="0"/>
    <x v="0"/>
    <x v="5"/>
    <n v="505927"/>
  </r>
  <r>
    <s v="Vydán předběžný souhlas"/>
    <x v="2"/>
    <x v="6"/>
    <x v="8"/>
    <n v="585505"/>
  </r>
  <r>
    <s v="Aktuálně v 1. části hodnocení"/>
    <x v="2"/>
    <x v="6"/>
    <x v="8"/>
    <n v="585505"/>
  </r>
  <r>
    <s v="Smlouva - čerpání"/>
    <x v="0"/>
    <x v="1"/>
    <x v="25"/>
    <n v="597520"/>
  </r>
  <r>
    <s v="Smlouva - čerpání"/>
    <x v="1"/>
    <x v="10"/>
    <x v="14"/>
    <n v="553468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39"/>
    <x v="64"/>
    <n v="525804"/>
  </r>
  <r>
    <s v="Aktuálně v 1. části hodnocení"/>
    <x v="0"/>
    <x v="0"/>
    <x v="0"/>
    <n v="505927"/>
  </r>
  <r>
    <s v="Smlouva - čerpání"/>
    <x v="1"/>
    <x v="2"/>
    <x v="2"/>
    <n v="569356"/>
  </r>
  <r>
    <s v="Smlouva - čerpání"/>
    <x v="0"/>
    <x v="0"/>
    <x v="0"/>
    <n v="505927"/>
  </r>
  <r>
    <s v="Vyhodnoceno kladně - příprava smlouvy"/>
    <x v="0"/>
    <x v="45"/>
    <x v="75"/>
    <n v="597899"/>
  </r>
  <r>
    <s v="Smlouva - čerpání"/>
    <x v="0"/>
    <x v="0"/>
    <x v="73"/>
    <n v="505927"/>
  </r>
  <r>
    <s v="Smlouva - čerpání"/>
    <x v="1"/>
    <x v="2"/>
    <x v="2"/>
    <n v="569356"/>
  </r>
  <r>
    <s v="Vyhodnoceno kladně - příprava smlouvy"/>
    <x v="0"/>
    <x v="0"/>
    <x v="73"/>
    <n v="505927"/>
  </r>
  <r>
    <s v="Smlouva - čerpání"/>
    <x v="0"/>
    <x v="0"/>
    <x v="0"/>
    <n v="505927"/>
  </r>
  <r>
    <s v="Smlouva - čerpání"/>
    <x v="0"/>
    <x v="0"/>
    <x v="5"/>
    <n v="505927"/>
  </r>
  <r>
    <s v="Vyhodnoceno kladně - příprava smlouvy"/>
    <x v="0"/>
    <x v="0"/>
    <x v="5"/>
    <n v="505927"/>
  </r>
  <r>
    <s v="Smlouva - čerpání"/>
    <x v="0"/>
    <x v="1"/>
    <x v="1"/>
    <n v="597520"/>
  </r>
  <r>
    <s v="Vyhodnoceno kladně - příprava smlouvy"/>
    <x v="1"/>
    <x v="14"/>
    <x v="79"/>
    <n v="553468"/>
  </r>
  <r>
    <s v="Smlouva - čerpání"/>
    <x v="1"/>
    <x v="10"/>
    <x v="14"/>
    <n v="541303"/>
  </r>
  <r>
    <s v="Smlouva - čerpání"/>
    <x v="1"/>
    <x v="10"/>
    <x v="14"/>
    <n v="541303"/>
  </r>
  <r>
    <s v="Smlouva - čerpání"/>
    <x v="1"/>
    <x v="14"/>
    <x v="80"/>
    <n v="553468"/>
  </r>
  <r>
    <s v="Vydán předběžný souhlas"/>
    <x v="1"/>
    <x v="2"/>
    <x v="2"/>
    <n v="569356"/>
  </r>
  <r>
    <s v="Smlouva - čerpání"/>
    <x v="1"/>
    <x v="2"/>
    <x v="2"/>
    <n v="569356"/>
  </r>
  <r>
    <s v="Vyhodnoceno kladně - příprava smlouvy"/>
    <x v="0"/>
    <x v="0"/>
    <x v="49"/>
    <n v="505927"/>
  </r>
  <r>
    <s v="Vyhodnoceno kladně - příprava smlouvy"/>
    <x v="1"/>
    <x v="7"/>
    <x v="9"/>
    <n v="540382"/>
  </r>
  <r>
    <s v="Smlouva - čerpání"/>
    <x v="0"/>
    <x v="1"/>
    <x v="1"/>
    <n v="597520"/>
  </r>
  <r>
    <s v="Vyhodnoceno kladně - příprava smlouvy"/>
    <x v="1"/>
    <x v="2"/>
    <x v="2"/>
    <n v="569356"/>
  </r>
  <r>
    <s v="Smlouva - čerpání"/>
    <x v="0"/>
    <x v="4"/>
    <x v="4"/>
    <n v="599051"/>
  </r>
  <r>
    <s v="Vyhodnoceno kladně - příprava smlouvy"/>
    <x v="0"/>
    <x v="1"/>
    <x v="1"/>
    <n v="597520"/>
  </r>
  <r>
    <s v="Vyhodnoceno kladně - příprava smlouvy"/>
    <x v="0"/>
    <x v="8"/>
    <x v="11"/>
    <n v="598879"/>
  </r>
  <r>
    <s v="Vyhodnoceno kladně - příprava smlouvy"/>
    <x v="2"/>
    <x v="49"/>
    <x v="81"/>
    <n v="585726"/>
  </r>
  <r>
    <s v="Vydán předběžný souhlas"/>
    <x v="0"/>
    <x v="1"/>
    <x v="1"/>
    <n v="597520"/>
  </r>
  <r>
    <s v="Smlouva - čerpání"/>
    <x v="1"/>
    <x v="50"/>
    <x v="82"/>
    <n v="540978"/>
  </r>
  <r>
    <s v="Smlouva - čerpání"/>
    <x v="0"/>
    <x v="42"/>
    <x v="67"/>
    <n v="599077"/>
  </r>
  <r>
    <s v="Smlouva - čerpání"/>
    <x v="0"/>
    <x v="4"/>
    <x v="4"/>
    <n v="599051"/>
  </r>
  <r>
    <s v="Smlouva - čerpání"/>
    <x v="1"/>
    <x v="29"/>
    <x v="83"/>
    <n v="540030"/>
  </r>
  <r>
    <s v="Vyhodnoceno kladně - příprava smlouvy"/>
    <x v="0"/>
    <x v="0"/>
    <x v="0"/>
    <n v="505927"/>
  </r>
  <r>
    <s v="Smlouva - čerpání"/>
    <x v="1"/>
    <x v="17"/>
    <x v="26"/>
    <n v="536385"/>
  </r>
  <r>
    <s v="Aktuálně v 1. části hodnocení"/>
    <x v="1"/>
    <x v="7"/>
    <x v="9"/>
    <n v="540382"/>
  </r>
  <r>
    <s v="Vyhodnoceno kladně - příprava smlouvy"/>
    <x v="1"/>
    <x v="39"/>
    <x v="84"/>
    <n v="525804"/>
  </r>
  <r>
    <s v="Smlouva - čerpání"/>
    <x v="0"/>
    <x v="0"/>
    <x v="5"/>
    <n v="505927"/>
  </r>
  <r>
    <s v="Smlouva - čerpání"/>
    <x v="1"/>
    <x v="17"/>
    <x v="26"/>
    <n v="536385"/>
  </r>
  <r>
    <s v="Smlouva - čerpání"/>
    <x v="1"/>
    <x v="17"/>
    <x v="26"/>
    <n v="536385"/>
  </r>
  <r>
    <s v="Smlouva - čerpání"/>
    <x v="0"/>
    <x v="0"/>
    <x v="0"/>
    <n v="505927"/>
  </r>
  <r>
    <s v="Vyhodnoceno kladně - příprava smlouvy"/>
    <x v="1"/>
    <x v="26"/>
    <x v="43"/>
    <n v="541249"/>
  </r>
  <r>
    <s v="Smlouva - čerpání"/>
    <x v="1"/>
    <x v="31"/>
    <x v="54"/>
    <n v="557218"/>
  </r>
  <r>
    <s v="Vyhodnoceno kladně - příprava smlouvy"/>
    <x v="0"/>
    <x v="0"/>
    <x v="5"/>
    <n v="507580"/>
  </r>
  <r>
    <s v="Smlouva - čerpání"/>
    <x v="0"/>
    <x v="0"/>
    <x v="5"/>
    <n v="507580"/>
  </r>
  <r>
    <s v="Smlouva - čerpání"/>
    <x v="1"/>
    <x v="5"/>
    <x v="56"/>
    <n v="523917"/>
  </r>
  <r>
    <s v="Smlouva - čerpání"/>
    <x v="0"/>
    <x v="0"/>
    <x v="85"/>
    <n v="505927"/>
  </r>
  <r>
    <s v="Smlouva - čerpání"/>
    <x v="2"/>
    <x v="6"/>
    <x v="8"/>
    <n v="585505"/>
  </r>
  <r>
    <s v="Smlouva - čerpání"/>
    <x v="0"/>
    <x v="4"/>
    <x v="4"/>
    <n v="599051"/>
  </r>
  <r>
    <s v="Smlouva - čerpání"/>
    <x v="0"/>
    <x v="9"/>
    <x v="42"/>
    <n v="597210"/>
  </r>
  <r>
    <s v="Smlouva - čerpání"/>
    <x v="0"/>
    <x v="51"/>
    <x v="86"/>
    <n v="597325"/>
  </r>
  <r>
    <s v="Smlouva - čerpání"/>
    <x v="1"/>
    <x v="2"/>
    <x v="2"/>
    <n v="569356"/>
  </r>
  <r>
    <s v="Aktuálně v 1. části hodnocení"/>
    <x v="0"/>
    <x v="1"/>
    <x v="1"/>
    <n v="511382"/>
  </r>
  <r>
    <s v="Vyhodnoceno kladně - příprava smlouvy"/>
    <x v="2"/>
    <x v="49"/>
    <x v="81"/>
    <n v="585726"/>
  </r>
  <r>
    <s v="Smlouva - čerpání"/>
    <x v="1"/>
    <x v="10"/>
    <x v="14"/>
    <n v="541303"/>
  </r>
  <r>
    <s v="Smlouva - čerpání"/>
    <x v="0"/>
    <x v="0"/>
    <x v="5"/>
    <n v="505927"/>
  </r>
  <r>
    <s v="Vyhodnoceno kladně - příprava smlouvy"/>
    <x v="1"/>
    <x v="2"/>
    <x v="2"/>
    <n v="569356"/>
  </r>
  <r>
    <s v="Smlouva - čerpání"/>
    <x v="1"/>
    <x v="17"/>
    <x v="26"/>
    <n v="536385"/>
  </r>
  <r>
    <s v="Vyhodnoceno kladně - příprava smlouvy"/>
    <x v="1"/>
    <x v="12"/>
    <x v="16"/>
    <n v="540684"/>
  </r>
  <r>
    <s v="Smlouva - čerpání"/>
    <x v="0"/>
    <x v="22"/>
    <x v="35"/>
    <n v="597635"/>
  </r>
  <r>
    <s v="Smlouva - čerpání"/>
    <x v="1"/>
    <x v="10"/>
    <x v="14"/>
    <n v="541303"/>
  </r>
  <r>
    <s v="Smlouva - čerpání"/>
    <x v="1"/>
    <x v="26"/>
    <x v="43"/>
    <n v="541249"/>
  </r>
  <r>
    <s v="Vyhodnoceno kladně - příprava smlouvy"/>
    <x v="0"/>
    <x v="3"/>
    <x v="23"/>
    <n v="597481"/>
  </r>
  <r>
    <s v="Smlouva - čerpání"/>
    <x v="0"/>
    <x v="9"/>
    <x v="13"/>
    <n v="597210"/>
  </r>
  <r>
    <s v="Vyhodnoceno kladně - příprava smlouvy"/>
    <x v="0"/>
    <x v="4"/>
    <x v="18"/>
    <n v="599051"/>
  </r>
  <r>
    <s v="Smlouva - čerpání"/>
    <x v="0"/>
    <x v="0"/>
    <x v="0"/>
    <n v="505927"/>
  </r>
  <r>
    <s v="Smlouva - čerpání"/>
    <x v="1"/>
    <x v="2"/>
    <x v="2"/>
    <n v="569356"/>
  </r>
  <r>
    <s v="Aktuálně v 1. části hodnocení"/>
    <x v="1"/>
    <x v="39"/>
    <x v="64"/>
    <n v="525804"/>
  </r>
  <r>
    <s v="Smlouva - čerpání"/>
    <x v="0"/>
    <x v="4"/>
    <x v="10"/>
    <n v="599051"/>
  </r>
  <r>
    <s v="Smlouva - čerpání"/>
    <x v="0"/>
    <x v="23"/>
    <x v="36"/>
    <n v="597961"/>
  </r>
  <r>
    <s v="Smlouva - čerpání"/>
    <x v="0"/>
    <x v="9"/>
    <x v="13"/>
    <n v="597210"/>
  </r>
  <r>
    <s v="Vyhodnoceno kladně - příprava smlouvy"/>
    <x v="0"/>
    <x v="1"/>
    <x v="1"/>
    <n v="597520"/>
  </r>
  <r>
    <s v="Smlouva - čerpání"/>
    <x v="0"/>
    <x v="0"/>
    <x v="5"/>
    <n v="505927"/>
  </r>
  <r>
    <s v="Smlouva - čerpání"/>
    <x v="0"/>
    <x v="1"/>
    <x v="1"/>
    <n v="597520"/>
  </r>
  <r>
    <s v="Vyhodnoceno kladně - příprava smlouvy"/>
    <x v="0"/>
    <x v="4"/>
    <x v="4"/>
    <n v="599051"/>
  </r>
  <r>
    <s v="Vyhodnoceno kladně - příprava smlouvy"/>
    <x v="0"/>
    <x v="1"/>
    <x v="25"/>
    <n v="597520"/>
  </r>
  <r>
    <s v="Smlouva - čerpání"/>
    <x v="0"/>
    <x v="0"/>
    <x v="0"/>
    <n v="505927"/>
  </r>
  <r>
    <s v="Smlouva - čerpání"/>
    <x v="0"/>
    <x v="34"/>
    <x v="59"/>
    <n v="597201"/>
  </r>
  <r>
    <s v="Smlouva - čerpání"/>
    <x v="0"/>
    <x v="0"/>
    <x v="5"/>
    <n v="554782"/>
  </r>
  <r>
    <s v="Smlouva - čerpání"/>
    <x v="0"/>
    <x v="3"/>
    <x v="23"/>
    <n v="597481"/>
  </r>
  <r>
    <s v="Vyhodnoceno kladně - příprava smlouvy"/>
    <x v="1"/>
    <x v="2"/>
    <x v="2"/>
    <n v="569356"/>
  </r>
  <r>
    <s v="Smlouva - čerpání"/>
    <x v="1"/>
    <x v="12"/>
    <x v="16"/>
    <n v="540684"/>
  </r>
  <r>
    <s v="Smlouva - čerpání"/>
    <x v="1"/>
    <x v="7"/>
    <x v="9"/>
    <n v="554782"/>
  </r>
  <r>
    <s v="Smlouva - čerpání"/>
    <x v="1"/>
    <x v="2"/>
    <x v="2"/>
    <n v="569356"/>
  </r>
  <r>
    <s v="Vyhodnoceno kladně - příprava smlouvy"/>
    <x v="1"/>
    <x v="2"/>
    <x v="2"/>
    <n v="569356"/>
  </r>
  <r>
    <s v="Aktuálně v 1. části hodnocení"/>
    <x v="1"/>
    <x v="2"/>
    <x v="2"/>
    <n v="569356"/>
  </r>
  <r>
    <s v="Smlouva - čerpání"/>
    <x v="0"/>
    <x v="1"/>
    <x v="1"/>
    <n v="597520"/>
  </r>
  <r>
    <s v="Smlouva - čerpání"/>
    <x v="0"/>
    <x v="8"/>
    <x v="11"/>
    <n v="554821"/>
  </r>
  <r>
    <s v="Smlouva - čerpání"/>
    <x v="0"/>
    <x v="0"/>
    <x v="5"/>
    <n v="505927"/>
  </r>
  <r>
    <s v="Vyhodnoceno kladně - příprava smlouvy"/>
    <x v="0"/>
    <x v="13"/>
    <x v="17"/>
    <n v="507580"/>
  </r>
  <r>
    <s v="Smlouva - čerpání"/>
    <x v="0"/>
    <x v="1"/>
    <x v="25"/>
    <n v="552003"/>
  </r>
  <r>
    <s v="Smlouva - čerpání"/>
    <x v="0"/>
    <x v="0"/>
    <x v="0"/>
    <n v="505927"/>
  </r>
  <r>
    <s v="Smlouva - čerpání"/>
    <x v="1"/>
    <x v="10"/>
    <x v="14"/>
    <n v="541303"/>
  </r>
  <r>
    <s v="Smlouva - čerpání"/>
    <x v="1"/>
    <x v="26"/>
    <x v="43"/>
    <n v="541249"/>
  </r>
  <r>
    <s v="Smlouva - čerpání"/>
    <x v="0"/>
    <x v="0"/>
    <x v="5"/>
    <n v="505927"/>
  </r>
  <r>
    <s v="Smlouva - čerpání"/>
    <x v="0"/>
    <x v="22"/>
    <x v="53"/>
    <n v="597635"/>
  </r>
  <r>
    <s v="Smlouva - čerpání"/>
    <x v="0"/>
    <x v="1"/>
    <x v="37"/>
    <n v="597520"/>
  </r>
  <r>
    <s v="Vyhodnoceno kladně - příprava smlouvy"/>
    <x v="0"/>
    <x v="3"/>
    <x v="23"/>
    <n v="597481"/>
  </r>
  <r>
    <s v="Vydán předběžný souhlas"/>
    <x v="0"/>
    <x v="0"/>
    <x v="73"/>
    <n v="505927"/>
  </r>
  <r>
    <s v="Smlouva - čerpání"/>
    <x v="1"/>
    <x v="2"/>
    <x v="2"/>
    <n v="569356"/>
  </r>
  <r>
    <s v="Smlouva - čerpání"/>
    <x v="1"/>
    <x v="11"/>
    <x v="50"/>
    <n v="541575"/>
  </r>
  <r>
    <s v="Smlouva - čerpání"/>
    <x v="0"/>
    <x v="3"/>
    <x v="23"/>
    <n v="586846"/>
  </r>
  <r>
    <s v="Smlouva - čerpání"/>
    <x v="1"/>
    <x v="10"/>
    <x v="14"/>
    <n v="541303"/>
  </r>
  <r>
    <s v="Smlouva - čerpání"/>
    <x v="0"/>
    <x v="4"/>
    <x v="4"/>
    <n v="599051"/>
  </r>
  <r>
    <s v="Smlouva - čerpání"/>
    <x v="0"/>
    <x v="22"/>
    <x v="87"/>
    <n v="597635"/>
  </r>
  <r>
    <s v="Smlouva - čerpání"/>
    <x v="0"/>
    <x v="0"/>
    <x v="0"/>
    <n v="505927"/>
  </r>
  <r>
    <s v="Vyhodnoceno kladně - příprava smlouvy"/>
    <x v="0"/>
    <x v="9"/>
    <x v="42"/>
    <n v="554821"/>
  </r>
  <r>
    <s v="Smlouva - čerpání"/>
    <x v="0"/>
    <x v="0"/>
    <x v="0"/>
    <n v="505927"/>
  </r>
  <r>
    <s v="Smlouva - čerpání"/>
    <x v="0"/>
    <x v="8"/>
    <x v="88"/>
    <n v="554821"/>
  </r>
  <r>
    <s v="Smlouva - čerpání"/>
    <x v="1"/>
    <x v="12"/>
    <x v="16"/>
    <n v="540684"/>
  </r>
  <r>
    <s v="Smlouva - čerpání"/>
    <x v="0"/>
    <x v="4"/>
    <x v="18"/>
    <n v="599051"/>
  </r>
  <r>
    <s v="Smlouva - čerpání"/>
    <x v="1"/>
    <x v="26"/>
    <x v="43"/>
    <n v="541249"/>
  </r>
  <r>
    <s v="Smlouva - čerpání"/>
    <x v="0"/>
    <x v="0"/>
    <x v="5"/>
    <n v="505927"/>
  </r>
  <r>
    <s v="Smlouva - čerpání"/>
    <x v="0"/>
    <x v="0"/>
    <x v="0"/>
    <n v="505927"/>
  </r>
  <r>
    <s v="Vyhodnoceno kladně - příprava smlouvy"/>
    <x v="0"/>
    <x v="9"/>
    <x v="13"/>
    <n v="554821"/>
  </r>
  <r>
    <s v="Vyhodnoceno kladně - příprava smlouvy"/>
    <x v="0"/>
    <x v="23"/>
    <x v="36"/>
    <n v="597988"/>
  </r>
  <r>
    <s v="Smlouva - čerpání"/>
    <x v="0"/>
    <x v="0"/>
    <x v="0"/>
    <n v="505927"/>
  </r>
  <r>
    <s v="Smlouva - čerpání"/>
    <x v="0"/>
    <x v="0"/>
    <x v="0"/>
    <n v="505927"/>
  </r>
  <r>
    <s v="Vyhodnoceno kladně - příprava smlouvy"/>
    <x v="1"/>
    <x v="39"/>
    <x v="64"/>
    <n v="525804"/>
  </r>
  <r>
    <s v="Vyhodnoceno kladně - příprava smlouvy"/>
    <x v="1"/>
    <x v="50"/>
    <x v="82"/>
    <n v="540978"/>
  </r>
  <r>
    <s v="Smlouva - čerpání"/>
    <x v="1"/>
    <x v="18"/>
    <x v="89"/>
    <n v="536521"/>
  </r>
  <r>
    <s v="Smlouva - čerpání"/>
    <x v="0"/>
    <x v="0"/>
    <x v="0"/>
    <n v="505927"/>
  </r>
  <r>
    <s v="Vyhodnoceno kladně - příprava smlouvy"/>
    <x v="1"/>
    <x v="17"/>
    <x v="26"/>
    <n v="536385"/>
  </r>
  <r>
    <s v="Vyhodnoceno kladně - příprava smlouvy"/>
    <x v="0"/>
    <x v="4"/>
    <x v="4"/>
    <n v="599051"/>
  </r>
  <r>
    <s v="Smlouva - čerpání"/>
    <x v="1"/>
    <x v="39"/>
    <x v="64"/>
    <n v="525804"/>
  </r>
  <r>
    <s v="Smlouva - čerpání"/>
    <x v="0"/>
    <x v="52"/>
    <x v="90"/>
    <n v="598321"/>
  </r>
  <r>
    <s v="Smlouva - čerpání"/>
    <x v="1"/>
    <x v="29"/>
    <x v="46"/>
    <n v="540030"/>
  </r>
  <r>
    <s v="Vyhodnoceno kladně - příprava smlouvy"/>
    <x v="1"/>
    <x v="17"/>
    <x v="26"/>
    <n v="536385"/>
  </r>
  <r>
    <s v="Vydán předběžný souhlas"/>
    <x v="1"/>
    <x v="50"/>
    <x v="82"/>
    <n v="500496"/>
  </r>
  <r>
    <s v="Smlouva - čerpání"/>
    <x v="0"/>
    <x v="3"/>
    <x v="23"/>
    <n v="597481"/>
  </r>
  <r>
    <s v="Smlouva - čerpání"/>
    <x v="1"/>
    <x v="5"/>
    <x v="6"/>
    <n v="523917"/>
  </r>
  <r>
    <s v="Smlouva - čerpání"/>
    <x v="0"/>
    <x v="1"/>
    <x v="37"/>
    <n v="597520"/>
  </r>
  <r>
    <s v="Smlouva - čerpání"/>
    <x v="1"/>
    <x v="7"/>
    <x v="9"/>
    <n v="540382"/>
  </r>
  <r>
    <s v="Smlouva - čerpání"/>
    <x v="0"/>
    <x v="0"/>
    <x v="5"/>
    <n v="505927"/>
  </r>
  <r>
    <s v="Smlouva - čerpání"/>
    <x v="0"/>
    <x v="19"/>
    <x v="28"/>
    <n v="569551"/>
  </r>
  <r>
    <s v="Smlouva - čerpání"/>
    <x v="1"/>
    <x v="31"/>
    <x v="54"/>
    <n v="557218"/>
  </r>
  <r>
    <s v="Smlouva - čerpání"/>
    <x v="0"/>
    <x v="0"/>
    <x v="0"/>
    <n v="505927"/>
  </r>
  <r>
    <s v="Smlouva - čerpání"/>
    <x v="0"/>
    <x v="23"/>
    <x v="36"/>
    <n v="597988"/>
  </r>
  <r>
    <s v="Vyhodnoceno kladně - příprava smlouvy"/>
    <x v="0"/>
    <x v="23"/>
    <x v="36"/>
    <n v="597988"/>
  </r>
  <r>
    <s v="Smlouva - čerpání"/>
    <x v="0"/>
    <x v="9"/>
    <x v="13"/>
    <n v="597210"/>
  </r>
  <r>
    <s v="Smlouva - čerpání"/>
    <x v="0"/>
    <x v="23"/>
    <x v="36"/>
    <n v="552003"/>
  </r>
  <r>
    <s v="Smlouva - čerpání"/>
    <x v="0"/>
    <x v="23"/>
    <x v="47"/>
    <n v="597988"/>
  </r>
  <r>
    <s v="Smlouva - čerpání"/>
    <x v="0"/>
    <x v="18"/>
    <x v="91"/>
    <n v="597449"/>
  </r>
  <r>
    <s v="Smlouva - čerpání"/>
    <x v="0"/>
    <x v="23"/>
    <x v="36"/>
    <n v="597988"/>
  </r>
  <r>
    <s v="Smlouva - čerpání"/>
    <x v="0"/>
    <x v="23"/>
    <x v="36"/>
    <n v="505927"/>
  </r>
  <r>
    <s v="Vyhodnoceno kladně - příprava smlouvy"/>
    <x v="1"/>
    <x v="26"/>
    <x v="43"/>
    <n v="541249"/>
  </r>
  <r>
    <s v="Smlouva - čerpání"/>
    <x v="0"/>
    <x v="8"/>
    <x v="11"/>
    <n v="554821"/>
  </r>
  <r>
    <s v="Vyhodnoceno kladně - příprava smlouvy"/>
    <x v="0"/>
    <x v="23"/>
    <x v="36"/>
    <n v="597988"/>
  </r>
  <r>
    <s v="Smlouva - čerpání"/>
    <x v="0"/>
    <x v="0"/>
    <x v="0"/>
    <n v="505927"/>
  </r>
  <r>
    <s v="Vyhodnoceno kladně - příprava smlouvy"/>
    <x v="0"/>
    <x v="27"/>
    <x v="44"/>
    <n v="597961"/>
  </r>
  <r>
    <s v="Smlouva - čerpání"/>
    <x v="0"/>
    <x v="4"/>
    <x v="4"/>
    <n v="599051"/>
  </r>
  <r>
    <s v="Smlouva - čerpání"/>
    <x v="1"/>
    <x v="17"/>
    <x v="26"/>
    <n v="536385"/>
  </r>
  <r>
    <s v="Smlouva - čerpání"/>
    <x v="1"/>
    <x v="7"/>
    <x v="9"/>
    <n v="540382"/>
  </r>
  <r>
    <s v="Vyhodnoceno kladně - příprava smlouvy"/>
    <x v="1"/>
    <x v="50"/>
    <x v="82"/>
    <n v="554782"/>
  </r>
  <r>
    <s v="Smlouva - čerpání"/>
    <x v="0"/>
    <x v="23"/>
    <x v="36"/>
    <n v="597988"/>
  </r>
  <r>
    <s v="Smlouva - čerpání"/>
    <x v="1"/>
    <x v="2"/>
    <x v="2"/>
    <n v="569356"/>
  </r>
  <r>
    <s v="Smlouva - čerpání"/>
    <x v="0"/>
    <x v="0"/>
    <x v="85"/>
    <n v="505927"/>
  </r>
  <r>
    <s v="Smlouva - čerpání"/>
    <x v="0"/>
    <x v="3"/>
    <x v="23"/>
    <n v="597481"/>
  </r>
  <r>
    <s v="Vyhodnoceno kladně - příprava smlouvy"/>
    <x v="0"/>
    <x v="8"/>
    <x v="92"/>
    <n v="554821"/>
  </r>
  <r>
    <s v="Smlouva - čerpání"/>
    <x v="0"/>
    <x v="0"/>
    <x v="20"/>
    <n v="505927"/>
  </r>
  <r>
    <s v="Vyhodnoceno kladně - příprava smlouvy"/>
    <x v="0"/>
    <x v="0"/>
    <x v="5"/>
    <n v="505927"/>
  </r>
  <r>
    <s v="Smlouva - čerpání"/>
    <x v="0"/>
    <x v="53"/>
    <x v="93"/>
    <n v="599247"/>
  </r>
  <r>
    <s v="Smlouva - čerpání"/>
    <x v="0"/>
    <x v="0"/>
    <x v="5"/>
    <n v="505927"/>
  </r>
  <r>
    <s v="Vyhodnoceno kladně - příprava smlouvy"/>
    <x v="0"/>
    <x v="4"/>
    <x v="94"/>
    <n v="599051"/>
  </r>
  <r>
    <s v="Smlouva - čerpání"/>
    <x v="0"/>
    <x v="8"/>
    <x v="58"/>
    <n v="554821"/>
  </r>
  <r>
    <s v="Vydán předběžný souhlas"/>
    <x v="0"/>
    <x v="0"/>
    <x v="5"/>
    <n v="505927"/>
  </r>
  <r>
    <s v="Smlouva - čerpání"/>
    <x v="0"/>
    <x v="18"/>
    <x v="91"/>
    <n v="597449"/>
  </r>
  <r>
    <s v="Vyhodnoceno kladně - příprava smlouvy"/>
    <x v="0"/>
    <x v="0"/>
    <x v="5"/>
    <n v="505927"/>
  </r>
  <r>
    <s v="Vyhodnoceno kladně - příprava smlouvy"/>
    <x v="0"/>
    <x v="1"/>
    <x v="1"/>
    <n v="597520"/>
  </r>
  <r>
    <s v="Smlouva - čerpání"/>
    <x v="1"/>
    <x v="7"/>
    <x v="9"/>
    <n v="540382"/>
  </r>
  <r>
    <s v="Smlouva - čerpání"/>
    <x v="0"/>
    <x v="23"/>
    <x v="36"/>
    <n v="597988"/>
  </r>
  <r>
    <s v="Aktuálně v 1. části hodnocení"/>
    <x v="0"/>
    <x v="8"/>
    <x v="11"/>
    <n v="554821"/>
  </r>
  <r>
    <s v="Smlouva - čerpání"/>
    <x v="1"/>
    <x v="11"/>
    <x v="50"/>
    <n v="541575"/>
  </r>
  <r>
    <s v="Vyhodnoceno kladně - příprava smlouvy"/>
    <x v="0"/>
    <x v="23"/>
    <x v="36"/>
    <n v="597988"/>
  </r>
  <r>
    <s v="Vyhodnoceno kladně - příprava smlouvy"/>
    <x v="0"/>
    <x v="13"/>
    <x v="17"/>
    <n v="507580"/>
  </r>
  <r>
    <s v="Vyhodnoceno kladně - příprava smlouvy"/>
    <x v="1"/>
    <x v="5"/>
    <x v="56"/>
    <n v="523917"/>
  </r>
  <r>
    <s v="Smlouva - čerpání"/>
    <x v="0"/>
    <x v="1"/>
    <x v="25"/>
    <n v="597520"/>
  </r>
  <r>
    <s v="Vyhodnoceno kladně - příprava smlouvy"/>
    <x v="0"/>
    <x v="4"/>
    <x v="4"/>
    <n v="599051"/>
  </r>
  <r>
    <s v="Vyhodnoceno kladně - příprava smlouvy"/>
    <x v="0"/>
    <x v="45"/>
    <x v="70"/>
    <n v="597899"/>
  </r>
  <r>
    <s v="Vyhodnoceno kladně - příprava smlouvy"/>
    <x v="1"/>
    <x v="2"/>
    <x v="2"/>
    <n v="569356"/>
  </r>
  <r>
    <s v="Vyhodnoceno kladně - příprava smlouvy"/>
    <x v="0"/>
    <x v="45"/>
    <x v="70"/>
    <n v="597961"/>
  </r>
  <r>
    <s v="Vyhodnoceno kladně - příprava smlouvy"/>
    <x v="1"/>
    <x v="39"/>
    <x v="64"/>
    <n v="525804"/>
  </r>
  <r>
    <s v="Aktuálně v 1. části hodnocení"/>
    <x v="0"/>
    <x v="0"/>
    <x v="5"/>
    <n v="505927"/>
  </r>
  <r>
    <s v="Smlouva - čerpání"/>
    <x v="1"/>
    <x v="2"/>
    <x v="2"/>
    <n v="569356"/>
  </r>
  <r>
    <s v="Vyhodnoceno kladně - příprava smlouvy"/>
    <x v="0"/>
    <x v="1"/>
    <x v="1"/>
    <n v="597520"/>
  </r>
  <r>
    <s v="Smlouva - čerpání"/>
    <x v="1"/>
    <x v="2"/>
    <x v="2"/>
    <n v="569356"/>
  </r>
  <r>
    <s v="Vyhodnoceno kladně - příprava smlouvy"/>
    <x v="0"/>
    <x v="23"/>
    <x v="36"/>
    <n v="597988"/>
  </r>
  <r>
    <s v="Smlouva - čerpání"/>
    <x v="0"/>
    <x v="23"/>
    <x v="36"/>
    <n v="597988"/>
  </r>
  <r>
    <s v="Smlouva - čerpání"/>
    <x v="0"/>
    <x v="3"/>
    <x v="23"/>
    <n v="597481"/>
  </r>
  <r>
    <s v="Smlouva - čerpání"/>
    <x v="0"/>
    <x v="3"/>
    <x v="23"/>
    <n v="597481"/>
  </r>
  <r>
    <s v="Smlouva - čerpání"/>
    <x v="0"/>
    <x v="23"/>
    <x v="36"/>
    <n v="597988"/>
  </r>
  <r>
    <s v="Smlouva - čerpání"/>
    <x v="0"/>
    <x v="0"/>
    <x v="0"/>
    <n v="505927"/>
  </r>
  <r>
    <s v="Smlouva - čerpání"/>
    <x v="0"/>
    <x v="1"/>
    <x v="25"/>
    <n v="597520"/>
  </r>
  <r>
    <s v="Smlouva - čerpání"/>
    <x v="1"/>
    <x v="10"/>
    <x v="14"/>
    <n v="541303"/>
  </r>
  <r>
    <s v="Smlouva - čerpání"/>
    <x v="0"/>
    <x v="9"/>
    <x v="13"/>
    <n v="597210"/>
  </r>
  <r>
    <s v="Smlouva - čerpání"/>
    <x v="0"/>
    <x v="1"/>
    <x v="25"/>
    <n v="597520"/>
  </r>
  <r>
    <s v="Smlouva - čerpání"/>
    <x v="0"/>
    <x v="0"/>
    <x v="5"/>
    <n v="597520"/>
  </r>
  <r>
    <s v="Smlouva - čerpání"/>
    <x v="0"/>
    <x v="0"/>
    <x v="5"/>
    <n v="597520"/>
  </r>
  <r>
    <s v="Smlouva - čerpání"/>
    <x v="0"/>
    <x v="1"/>
    <x v="1"/>
    <n v="597520"/>
  </r>
  <r>
    <s v="Smlouva - čerpání"/>
    <x v="0"/>
    <x v="1"/>
    <x v="1"/>
    <n v="597520"/>
  </r>
  <r>
    <s v="Smlouva - čerpání"/>
    <x v="0"/>
    <x v="0"/>
    <x v="0"/>
    <n v="505927"/>
  </r>
  <r>
    <s v="Vyhodnoceno kladně - příprava smlouvy"/>
    <x v="0"/>
    <x v="4"/>
    <x v="4"/>
    <n v="599051"/>
  </r>
  <r>
    <s v="Aktuálně v 2. části hodnocení"/>
    <x v="0"/>
    <x v="54"/>
    <x v="95"/>
    <n v="599069"/>
  </r>
  <r>
    <s v="Smlouva - čerpání"/>
    <x v="1"/>
    <x v="7"/>
    <x v="9"/>
    <n v="540030"/>
  </r>
  <r>
    <s v="Vyhodnoceno kladně - příprava smlouvy"/>
    <x v="0"/>
    <x v="9"/>
    <x v="13"/>
    <n v="597210"/>
  </r>
  <r>
    <s v="Vyhodnoceno kladně - příprava smlouvy"/>
    <x v="1"/>
    <x v="39"/>
    <x v="64"/>
    <n v="525804"/>
  </r>
  <r>
    <s v="Smlouva - čerpání"/>
    <x v="0"/>
    <x v="53"/>
    <x v="93"/>
    <n v="599247"/>
  </r>
  <r>
    <s v="Smlouva - čerpání"/>
    <x v="0"/>
    <x v="55"/>
    <x v="96"/>
    <n v="551996"/>
  </r>
  <r>
    <s v="Smlouva - čerpání"/>
    <x v="0"/>
    <x v="0"/>
    <x v="5"/>
    <n v="505927"/>
  </r>
  <r>
    <s v="Smlouva - čerpání"/>
    <x v="1"/>
    <x v="39"/>
    <x v="64"/>
    <n v="525804"/>
  </r>
  <r>
    <s v="Smlouva - čerpání"/>
    <x v="1"/>
    <x v="31"/>
    <x v="54"/>
    <n v="557218"/>
  </r>
  <r>
    <s v="Smlouva - čerpání"/>
    <x v="0"/>
    <x v="22"/>
    <x v="53"/>
    <n v="597635"/>
  </r>
  <r>
    <s v="Vyhodnoceno kladně - příprava smlouvy"/>
    <x v="0"/>
    <x v="4"/>
    <x v="18"/>
    <n v="599051"/>
  </r>
  <r>
    <s v="Smlouva - čerpání"/>
    <x v="0"/>
    <x v="13"/>
    <x v="17"/>
    <n v="507580"/>
  </r>
  <r>
    <s v="Vyhodnoceno kladně - příprava smlouvy"/>
    <x v="0"/>
    <x v="48"/>
    <x v="77"/>
    <n v="597392"/>
  </r>
  <r>
    <s v="Vyhodnoceno kladně - příprava smlouvy"/>
    <x v="0"/>
    <x v="8"/>
    <x v="11"/>
    <n v="554821"/>
  </r>
  <r>
    <s v="Vyhodnoceno kladně - příprava smlouvy"/>
    <x v="0"/>
    <x v="1"/>
    <x v="1"/>
    <n v="597520"/>
  </r>
  <r>
    <s v="Vyhodnoceno kladně - příprava smlouvy"/>
    <x v="0"/>
    <x v="3"/>
    <x v="23"/>
    <n v="597481"/>
  </r>
  <r>
    <s v="Smlouva - čerpání"/>
    <x v="0"/>
    <x v="18"/>
    <x v="91"/>
    <n v="597449"/>
  </r>
  <r>
    <s v="Smlouva - čerpání"/>
    <x v="1"/>
    <x v="39"/>
    <x v="64"/>
    <n v="525804"/>
  </r>
  <r>
    <s v="Smlouva - čerpání"/>
    <x v="1"/>
    <x v="7"/>
    <x v="9"/>
    <n v="540382"/>
  </r>
  <r>
    <s v="Vyhodnoceno kladně - příprava smlouvy"/>
    <x v="0"/>
    <x v="18"/>
    <x v="97"/>
    <n v="597449"/>
  </r>
  <r>
    <s v="Vyhodnoceno kladně - příprava smlouvy"/>
    <x v="0"/>
    <x v="0"/>
    <x v="5"/>
    <n v="505927"/>
  </r>
  <r>
    <s v="Smlouva - čerpání"/>
    <x v="0"/>
    <x v="8"/>
    <x v="12"/>
    <n v="554821"/>
  </r>
  <r>
    <s v="Vyhodnoceno kladně - příprava smlouvy"/>
    <x v="0"/>
    <x v="8"/>
    <x v="11"/>
    <n v="554821"/>
  </r>
  <r>
    <s v="Smlouva - čerpání"/>
    <x v="1"/>
    <x v="7"/>
    <x v="9"/>
    <n v="540382"/>
  </r>
  <r>
    <s v="Smlouva - čerpání"/>
    <x v="0"/>
    <x v="0"/>
    <x v="5"/>
    <n v="505927"/>
  </r>
  <r>
    <s v="Smlouva - čerpání"/>
    <x v="0"/>
    <x v="8"/>
    <x v="11"/>
    <n v="554821"/>
  </r>
  <r>
    <s v="Smlouva - čerpání"/>
    <x v="0"/>
    <x v="45"/>
    <x v="70"/>
    <n v="597899"/>
  </r>
  <r>
    <s v="Smlouva - čerpání"/>
    <x v="0"/>
    <x v="0"/>
    <x v="5"/>
    <n v="505927"/>
  </r>
  <r>
    <s v="Smlouva - čerpání"/>
    <x v="1"/>
    <x v="18"/>
    <x v="89"/>
    <n v="536521"/>
  </r>
  <r>
    <s v="Smlouva - čerpání"/>
    <x v="1"/>
    <x v="15"/>
    <x v="22"/>
    <n v="553484"/>
  </r>
  <r>
    <s v="Vyhodnoceno kladně - příprava smlouvy"/>
    <x v="0"/>
    <x v="4"/>
    <x v="4"/>
    <n v="599051"/>
  </r>
  <r>
    <s v="Smlouva - čerpání"/>
    <x v="0"/>
    <x v="1"/>
    <x v="37"/>
    <n v="597520"/>
  </r>
  <r>
    <s v="Smlouva - čerpání"/>
    <x v="0"/>
    <x v="1"/>
    <x v="1"/>
    <n v="597520"/>
  </r>
  <r>
    <s v="Smlouva - čerpání"/>
    <x v="0"/>
    <x v="23"/>
    <x v="36"/>
    <n v="597988"/>
  </r>
  <r>
    <s v="Vydán předběžný souhlas"/>
    <x v="0"/>
    <x v="9"/>
    <x v="42"/>
    <n v="597210"/>
  </r>
  <r>
    <s v="Vyhodnoceno kladně - příprava smlouvy"/>
    <x v="0"/>
    <x v="3"/>
    <x v="23"/>
    <n v="597481"/>
  </r>
  <r>
    <s v="Vyhodnoceno kladně - příprava smlouvy"/>
    <x v="0"/>
    <x v="1"/>
    <x v="37"/>
    <n v="597520"/>
  </r>
  <r>
    <s v="Smlouva - čerpání"/>
    <x v="0"/>
    <x v="0"/>
    <x v="0"/>
    <n v="505927"/>
  </r>
  <r>
    <s v="Smlouva - čerpání"/>
    <x v="1"/>
    <x v="39"/>
    <x v="64"/>
    <n v="525804"/>
  </r>
  <r>
    <s v="Smlouva - čerpání"/>
    <x v="0"/>
    <x v="0"/>
    <x v="0"/>
    <n v="597520"/>
  </r>
  <r>
    <s v="Smlouva - čerpání"/>
    <x v="1"/>
    <x v="10"/>
    <x v="14"/>
    <n v="541303"/>
  </r>
  <r>
    <s v="Smlouva - čerpání"/>
    <x v="1"/>
    <x v="10"/>
    <x v="14"/>
    <n v="541303"/>
  </r>
  <r>
    <s v="Smlouva - čerpání"/>
    <x v="1"/>
    <x v="10"/>
    <x v="14"/>
    <n v="541303"/>
  </r>
  <r>
    <s v="Vyhodnoceno kladně - příprava smlouvy"/>
    <x v="0"/>
    <x v="0"/>
    <x v="5"/>
    <n v="597546"/>
  </r>
  <r>
    <s v="Smlouva - čerpání"/>
    <x v="0"/>
    <x v="0"/>
    <x v="5"/>
    <n v="597350"/>
  </r>
  <r>
    <s v="Vydán předběžný souhlas"/>
    <x v="1"/>
    <x v="39"/>
    <x v="64"/>
    <n v="525804"/>
  </r>
  <r>
    <s v="Smlouva - čerpání"/>
    <x v="0"/>
    <x v="3"/>
    <x v="23"/>
    <n v="597481"/>
  </r>
  <r>
    <s v="Vyhodnoceno kladně - příprava smlouvy"/>
    <x v="1"/>
    <x v="39"/>
    <x v="64"/>
    <n v="525804"/>
  </r>
  <r>
    <s v="Smlouva - čerpání"/>
    <x v="1"/>
    <x v="31"/>
    <x v="54"/>
    <n v="557218"/>
  </r>
  <r>
    <s v="Smlouva - čerpání"/>
    <x v="0"/>
    <x v="4"/>
    <x v="18"/>
    <n v="599051"/>
  </r>
  <r>
    <s v="Vydán předběžný souhlas"/>
    <x v="0"/>
    <x v="0"/>
    <x v="85"/>
    <n v="505927"/>
  </r>
  <r>
    <s v="Vyhodnoceno kladně - příprava smlouvy"/>
    <x v="0"/>
    <x v="1"/>
    <x v="1"/>
    <n v="597520"/>
  </r>
  <r>
    <s v="Smlouva - čerpání"/>
    <x v="0"/>
    <x v="8"/>
    <x v="11"/>
    <n v="554821"/>
  </r>
  <r>
    <s v="Smlouva - čerpání"/>
    <x v="0"/>
    <x v="0"/>
    <x v="0"/>
    <n v="505927"/>
  </r>
  <r>
    <s v="Vyhodnoceno kladně - příprava smlouvy"/>
    <x v="0"/>
    <x v="13"/>
    <x v="17"/>
    <n v="507580"/>
  </r>
  <r>
    <s v="Vyhodnoceno kladně - příprava smlouvy"/>
    <x v="0"/>
    <x v="1"/>
    <x v="1"/>
    <n v="597520"/>
  </r>
  <r>
    <s v="Aktuálně v 2. části hodnocení"/>
    <x v="1"/>
    <x v="56"/>
    <x v="98"/>
    <n v="537284"/>
  </r>
  <r>
    <s v="Smlouva - čerpání"/>
    <x v="0"/>
    <x v="1"/>
    <x v="1"/>
    <n v="597520"/>
  </r>
  <r>
    <s v="Smlouva - čerpání"/>
    <x v="0"/>
    <x v="1"/>
    <x v="1"/>
    <n v="597520"/>
  </r>
  <r>
    <s v="Vyhodnoceno kladně - příprava smlouvy"/>
    <x v="1"/>
    <x v="7"/>
    <x v="9"/>
    <n v="540382"/>
  </r>
  <r>
    <s v="Smlouva - čerpání"/>
    <x v="1"/>
    <x v="17"/>
    <x v="26"/>
    <n v="536385"/>
  </r>
  <r>
    <s v="Smlouva - čerpání"/>
    <x v="0"/>
    <x v="8"/>
    <x v="52"/>
    <n v="554821"/>
  </r>
  <r>
    <s v="Vydán předběžný souhlas"/>
    <x v="1"/>
    <x v="7"/>
    <x v="9"/>
    <n v="540382"/>
  </r>
  <r>
    <s v="Smlouva - čerpání"/>
    <x v="1"/>
    <x v="5"/>
    <x v="56"/>
    <n v="523917"/>
  </r>
  <r>
    <s v="Smlouva - čerpání"/>
    <x v="1"/>
    <x v="2"/>
    <x v="2"/>
    <n v="569356"/>
  </r>
  <r>
    <s v="Smlouva - čerpání"/>
    <x v="0"/>
    <x v="19"/>
    <x v="28"/>
    <n v="569551"/>
  </r>
  <r>
    <s v="Vyhodnoceno kladně - příprava smlouvy"/>
    <x v="0"/>
    <x v="0"/>
    <x v="5"/>
    <n v="505927"/>
  </r>
  <r>
    <s v="Smlouva - čerpání"/>
    <x v="0"/>
    <x v="45"/>
    <x v="75"/>
    <n v="536385"/>
  </r>
  <r>
    <s v="Vyhodnoceno kladně - příprava smlouvy"/>
    <x v="0"/>
    <x v="1"/>
    <x v="1"/>
    <n v="597520"/>
  </r>
  <r>
    <s v="Vyhodnoceno kladně - příprava smlouvy"/>
    <x v="1"/>
    <x v="15"/>
    <x v="22"/>
    <n v="553484"/>
  </r>
  <r>
    <s v="Vyhodnoceno kladně - příprava smlouvy"/>
    <x v="0"/>
    <x v="3"/>
    <x v="23"/>
    <n v="597481"/>
  </r>
  <r>
    <s v="Smlouva - čerpání"/>
    <x v="1"/>
    <x v="31"/>
    <x v="54"/>
    <n v="557218"/>
  </r>
  <r>
    <s v="Aktuálně v 1. části hodnocení"/>
    <x v="0"/>
    <x v="1"/>
    <x v="1"/>
    <n v="597635"/>
  </r>
  <r>
    <s v="Vyhodnoceno kladně - příprava smlouvy"/>
    <x v="0"/>
    <x v="9"/>
    <x v="13"/>
    <n v="597210"/>
  </r>
  <r>
    <s v="Vydán předběžný souhlas"/>
    <x v="0"/>
    <x v="19"/>
    <x v="28"/>
    <n v="597180"/>
  </r>
  <r>
    <s v="Smlouva - čerpání"/>
    <x v="0"/>
    <x v="4"/>
    <x v="18"/>
    <n v="599051"/>
  </r>
  <r>
    <s v="Vyhodnoceno kladně - příprava smlouvy"/>
    <x v="0"/>
    <x v="4"/>
    <x v="10"/>
    <n v="599051"/>
  </r>
  <r>
    <s v="Smlouva - čerpání"/>
    <x v="0"/>
    <x v="9"/>
    <x v="13"/>
    <n v="597210"/>
  </r>
  <r>
    <s v="Smlouva - čerpání"/>
    <x v="0"/>
    <x v="54"/>
    <x v="99"/>
    <n v="507580"/>
  </r>
  <r>
    <s v="Vyhodnoceno kladně - příprava smlouvy"/>
    <x v="0"/>
    <x v="0"/>
    <x v="0"/>
    <n v="505927"/>
  </r>
  <r>
    <s v="Vyhodnoceno kladně - příprava smlouvy"/>
    <x v="0"/>
    <x v="1"/>
    <x v="1"/>
    <n v="597520"/>
  </r>
  <r>
    <s v="Vyhodnoceno kladně - příprava smlouvy"/>
    <x v="0"/>
    <x v="1"/>
    <x v="1"/>
    <n v="597520"/>
  </r>
  <r>
    <s v="Smlouva - čerpání"/>
    <x v="1"/>
    <x v="31"/>
    <x v="54"/>
    <n v="557218"/>
  </r>
  <r>
    <s v="Smlouva - čerpání"/>
    <x v="0"/>
    <x v="4"/>
    <x v="4"/>
    <n v="599051"/>
  </r>
  <r>
    <s v="Smlouva - čerpání"/>
    <x v="1"/>
    <x v="12"/>
    <x v="16"/>
    <n v="540684"/>
  </r>
  <r>
    <s v="Smlouva - čerpání"/>
    <x v="0"/>
    <x v="19"/>
    <x v="28"/>
    <n v="569551"/>
  </r>
  <r>
    <s v="Smlouva - čerpání"/>
    <x v="1"/>
    <x v="39"/>
    <x v="64"/>
    <n v="525804"/>
  </r>
  <r>
    <s v="Smlouva - čerpání"/>
    <x v="0"/>
    <x v="55"/>
    <x v="96"/>
    <n v="551996"/>
  </r>
  <r>
    <s v="Vyhodnoceno kladně - příprava smlouvy"/>
    <x v="1"/>
    <x v="2"/>
    <x v="2"/>
    <n v="569356"/>
  </r>
  <r>
    <s v="Vyhodnoceno kladně - příprava smlouvy"/>
    <x v="0"/>
    <x v="0"/>
    <x v="5"/>
    <n v="505927"/>
  </r>
  <r>
    <s v="Smlouva - čerpání"/>
    <x v="0"/>
    <x v="0"/>
    <x v="49"/>
    <n v="505927"/>
  </r>
  <r>
    <s v="Vyhodnoceno kladně - příprava smlouvy"/>
    <x v="0"/>
    <x v="0"/>
    <x v="0"/>
    <n v="505927"/>
  </r>
  <r>
    <s v="Vyhodnoceno kladně - příprava smlouvy"/>
    <x v="0"/>
    <x v="8"/>
    <x v="51"/>
    <n v="554821"/>
  </r>
  <r>
    <s v="Smlouva - čerpání"/>
    <x v="0"/>
    <x v="19"/>
    <x v="28"/>
    <n v="569551"/>
  </r>
  <r>
    <s v="Vyhodnoceno kladně - příprava smlouvy"/>
    <x v="0"/>
    <x v="0"/>
    <x v="0"/>
    <n v="505927"/>
  </r>
  <r>
    <s v="Vyhodnoceno kladně - příprava smlouvy"/>
    <x v="0"/>
    <x v="45"/>
    <x v="70"/>
    <n v="597899"/>
  </r>
  <r>
    <s v="Smlouva - čerpání"/>
    <x v="0"/>
    <x v="23"/>
    <x v="36"/>
    <n v="597988"/>
  </r>
  <r>
    <s v="Smlouva - čerpání"/>
    <x v="0"/>
    <x v="22"/>
    <x v="53"/>
    <n v="507580"/>
  </r>
  <r>
    <s v="Vyhodnoceno kladně - příprava smlouvy"/>
    <x v="0"/>
    <x v="9"/>
    <x v="13"/>
    <n v="597210"/>
  </r>
  <r>
    <s v="Smlouva - čerpání"/>
    <x v="0"/>
    <x v="1"/>
    <x v="25"/>
    <n v="597520"/>
  </r>
  <r>
    <s v="Smlouva - čerpání"/>
    <x v="0"/>
    <x v="27"/>
    <x v="44"/>
    <n v="597961"/>
  </r>
  <r>
    <s v="Vyhodnoceno kladně - příprava smlouvy"/>
    <x v="0"/>
    <x v="0"/>
    <x v="0"/>
    <n v="505927"/>
  </r>
  <r>
    <s v="Vyhodnoceno kladně - příprava smlouvy"/>
    <x v="0"/>
    <x v="0"/>
    <x v="0"/>
    <n v="505927"/>
  </r>
  <r>
    <s v="Vyhodnoceno kladně - příprava smlouvy"/>
    <x v="0"/>
    <x v="23"/>
    <x v="36"/>
    <n v="597988"/>
  </r>
  <r>
    <s v="Vyhodnoceno kladně - příprava smlouvy"/>
    <x v="0"/>
    <x v="13"/>
    <x v="17"/>
    <n v="507580"/>
  </r>
  <r>
    <s v="Smlouva - čerpání"/>
    <x v="0"/>
    <x v="23"/>
    <x v="47"/>
    <n v="597988"/>
  </r>
  <r>
    <s v="Vyhodnoceno kladně - příprava smlouvy"/>
    <x v="1"/>
    <x v="57"/>
    <x v="100"/>
    <n v="533491"/>
  </r>
  <r>
    <s v="Smlouva - čerpání"/>
    <x v="0"/>
    <x v="0"/>
    <x v="0"/>
    <n v="505927"/>
  </r>
  <r>
    <s v="Smlouva - čerpání"/>
    <x v="0"/>
    <x v="45"/>
    <x v="75"/>
    <n v="597899"/>
  </r>
  <r>
    <s v="Smlouva - čerpání"/>
    <x v="0"/>
    <x v="8"/>
    <x v="12"/>
    <n v="554821"/>
  </r>
  <r>
    <s v="Smlouva - čerpání"/>
    <x v="0"/>
    <x v="23"/>
    <x v="36"/>
    <n v="597988"/>
  </r>
  <r>
    <s v="Vyhodnoceno kladně - příprava smlouvy"/>
    <x v="0"/>
    <x v="1"/>
    <x v="25"/>
    <n v="597520"/>
  </r>
  <r>
    <s v="Vyhodnoceno kladně - příprava smlouvy"/>
    <x v="0"/>
    <x v="4"/>
    <x v="18"/>
    <n v="599051"/>
  </r>
  <r>
    <s v="Smlouva - čerpání"/>
    <x v="1"/>
    <x v="12"/>
    <x v="16"/>
    <n v="540684"/>
  </r>
  <r>
    <s v="Smlouva - čerpání"/>
    <x v="0"/>
    <x v="19"/>
    <x v="28"/>
    <n v="569551"/>
  </r>
  <r>
    <s v="Vydán předběžný souhlas"/>
    <x v="0"/>
    <x v="19"/>
    <x v="28"/>
    <n v="597180"/>
  </r>
  <r>
    <s v="Vydán předběžný souhlas"/>
    <x v="0"/>
    <x v="9"/>
    <x v="13"/>
    <n v="597210"/>
  </r>
  <r>
    <s v="Vyhodnoceno kladně - příprava smlouvy"/>
    <x v="0"/>
    <x v="1"/>
    <x v="25"/>
    <n v="597520"/>
  </r>
  <r>
    <s v="Vyhodnoceno kladně - příprava smlouvy"/>
    <x v="0"/>
    <x v="23"/>
    <x v="36"/>
    <n v="597988"/>
  </r>
  <r>
    <s v="Vyhodnoceno kladně - příprava smlouvy"/>
    <x v="0"/>
    <x v="23"/>
    <x v="36"/>
    <n v="597988"/>
  </r>
  <r>
    <s v="Vyhodnoceno kladně - příprava smlouvy"/>
    <x v="0"/>
    <x v="4"/>
    <x v="4"/>
    <n v="599051"/>
  </r>
  <r>
    <s v="Vyhodnoceno kladně - příprava smlouvy"/>
    <x v="0"/>
    <x v="23"/>
    <x v="36"/>
    <n v="597988"/>
  </r>
  <r>
    <s v="Vyhodnoceno kladně - příprava smlouvy"/>
    <x v="0"/>
    <x v="1"/>
    <x v="1"/>
    <n v="597520"/>
  </r>
  <r>
    <s v="Smlouva - čerpání"/>
    <x v="1"/>
    <x v="2"/>
    <x v="2"/>
    <n v="569356"/>
  </r>
  <r>
    <s v="Vyhodnoceno kladně - příprava smlouvy"/>
    <x v="0"/>
    <x v="0"/>
    <x v="0"/>
    <n v="505927"/>
  </r>
  <r>
    <s v="Smlouva - čerpání"/>
    <x v="0"/>
    <x v="13"/>
    <x v="17"/>
    <n v="507580"/>
  </r>
  <r>
    <s v="Smlouva - čerpání"/>
    <x v="1"/>
    <x v="2"/>
    <x v="2"/>
    <n v="569356"/>
  </r>
  <r>
    <s v="Smlouva - čerpání"/>
    <x v="1"/>
    <x v="2"/>
    <x v="2"/>
    <n v="569356"/>
  </r>
  <r>
    <s v="Smlouva - čerpání"/>
    <x v="1"/>
    <x v="31"/>
    <x v="54"/>
    <n v="557218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Smlouva - čerpání"/>
    <x v="1"/>
    <x v="11"/>
    <x v="50"/>
    <n v="541575"/>
  </r>
  <r>
    <s v="Aktuálně v 2. části hodnocení"/>
    <x v="0"/>
    <x v="8"/>
    <x v="92"/>
    <n v="554821"/>
  </r>
  <r>
    <s v="Smlouva - čerpání"/>
    <x v="0"/>
    <x v="4"/>
    <x v="4"/>
    <n v="599051"/>
  </r>
  <r>
    <s v="Vyhodnoceno kladně - příprava smlouvy"/>
    <x v="1"/>
    <x v="21"/>
    <x v="31"/>
    <n v="535532"/>
  </r>
  <r>
    <s v="Smlouva - čerpání"/>
    <x v="0"/>
    <x v="0"/>
    <x v="5"/>
    <n v="505927"/>
  </r>
  <r>
    <s v="Smlouva - čerpání"/>
    <x v="0"/>
    <x v="0"/>
    <x v="49"/>
    <n v="505927"/>
  </r>
  <r>
    <s v="Aktuálně v 2. části hodnocení"/>
    <x v="0"/>
    <x v="8"/>
    <x v="51"/>
    <n v="554821"/>
  </r>
  <r>
    <s v="Vyhodnoceno kladně - příprava smlouvy"/>
    <x v="1"/>
    <x v="12"/>
    <x v="16"/>
    <n v="540684"/>
  </r>
  <r>
    <s v="Smlouva - čerpání"/>
    <x v="0"/>
    <x v="9"/>
    <x v="13"/>
    <n v="597210"/>
  </r>
  <r>
    <s v="Aktuálně v 2. části hodnocení"/>
    <x v="0"/>
    <x v="3"/>
    <x v="23"/>
    <n v="597481"/>
  </r>
  <r>
    <s v="Smlouva - čerpání"/>
    <x v="0"/>
    <x v="1"/>
    <x v="1"/>
    <n v="597520"/>
  </r>
  <r>
    <s v="Vyhodnoceno kladně - příprava smlouvy"/>
    <x v="0"/>
    <x v="8"/>
    <x v="52"/>
    <n v="554821"/>
  </r>
  <r>
    <s v="Smlouva - čerpání"/>
    <x v="0"/>
    <x v="0"/>
    <x v="5"/>
    <n v="505927"/>
  </r>
  <r>
    <s v="Vyhodnoceno kladně - příprava smlouvy"/>
    <x v="0"/>
    <x v="0"/>
    <x v="0"/>
    <n v="505927"/>
  </r>
  <r>
    <s v="Vyhodnoceno kladně - příprava smlouvy"/>
    <x v="1"/>
    <x v="15"/>
    <x v="22"/>
    <n v="553484"/>
  </r>
  <r>
    <s v="Smlouva - čerpání"/>
    <x v="1"/>
    <x v="26"/>
    <x v="43"/>
    <n v="541249"/>
  </r>
  <r>
    <s v="Vydán předběžný souhlas"/>
    <x v="0"/>
    <x v="9"/>
    <x v="13"/>
    <n v="597210"/>
  </r>
  <r>
    <s v="Smlouva - čerpání"/>
    <x v="0"/>
    <x v="0"/>
    <x v="5"/>
    <n v="505927"/>
  </r>
  <r>
    <s v="Smlouva - čerpání"/>
    <x v="0"/>
    <x v="19"/>
    <x v="28"/>
    <n v="554901"/>
  </r>
  <r>
    <s v="Aktuálně v 1. části hodnocení"/>
    <x v="0"/>
    <x v="0"/>
    <x v="5"/>
    <n v="505927"/>
  </r>
  <r>
    <s v="Vyhodnoceno kladně - příprava smlouvy"/>
    <x v="0"/>
    <x v="9"/>
    <x v="13"/>
    <n v="597210"/>
  </r>
  <r>
    <s v="Vydán předběžný souhlas"/>
    <x v="0"/>
    <x v="0"/>
    <x v="0"/>
    <n v="505927"/>
  </r>
  <r>
    <s v="Vyhodnoceno kladně - příprava smlouvy"/>
    <x v="0"/>
    <x v="19"/>
    <x v="28"/>
    <n v="569551"/>
  </r>
  <r>
    <s v="Vyhodnoceno kladně - příprava smlouvy"/>
    <x v="0"/>
    <x v="0"/>
    <x v="5"/>
    <n v="505927"/>
  </r>
  <r>
    <s v="Smlouva - čerpání"/>
    <x v="0"/>
    <x v="27"/>
    <x v="44"/>
    <n v="597961"/>
  </r>
  <r>
    <s v="Smlouva - čerpání"/>
    <x v="0"/>
    <x v="8"/>
    <x v="58"/>
    <n v="554821"/>
  </r>
  <r>
    <s v="Smlouva - čerpání"/>
    <x v="1"/>
    <x v="15"/>
    <x v="22"/>
    <n v="553484"/>
  </r>
  <r>
    <s v="Vyhodnoceno kladně - příprava smlouvy"/>
    <x v="1"/>
    <x v="5"/>
    <x v="56"/>
    <n v="523917"/>
  </r>
  <r>
    <s v="Smlouva - čerpání"/>
    <x v="0"/>
    <x v="23"/>
    <x v="36"/>
    <n v="597988"/>
  </r>
  <r>
    <s v="Vyhodnoceno kladně - příprava smlouvy"/>
    <x v="0"/>
    <x v="0"/>
    <x v="5"/>
    <n v="505927"/>
  </r>
  <r>
    <s v="Vydán předběžný souhlas"/>
    <x v="1"/>
    <x v="12"/>
    <x v="16"/>
    <n v="540684"/>
  </r>
  <r>
    <s v="Smlouva - čerpání"/>
    <x v="1"/>
    <x v="11"/>
    <x v="50"/>
    <n v="541575"/>
  </r>
  <r>
    <s v="Smlouva - čerpání"/>
    <x v="0"/>
    <x v="27"/>
    <x v="44"/>
    <n v="597961"/>
  </r>
  <r>
    <s v="Vyhodnoceno kladně - příprava smlouvy"/>
    <x v="0"/>
    <x v="58"/>
    <x v="101"/>
    <n v="598925"/>
  </r>
  <r>
    <s v="Vyhodnoceno kladně - příprava smlouvy"/>
    <x v="0"/>
    <x v="13"/>
    <x v="17"/>
    <n v="507580"/>
  </r>
  <r>
    <s v="Smlouva - čerpání"/>
    <x v="0"/>
    <x v="4"/>
    <x v="18"/>
    <n v="599051"/>
  </r>
  <r>
    <s v="Smlouva - čerpání"/>
    <x v="1"/>
    <x v="39"/>
    <x v="64"/>
    <n v="525804"/>
  </r>
  <r>
    <s v="Smlouva - čerpání"/>
    <x v="0"/>
    <x v="4"/>
    <x v="7"/>
    <n v="599051"/>
  </r>
  <r>
    <s v="Smlouva - čerpání"/>
    <x v="2"/>
    <x v="59"/>
    <x v="102"/>
    <n v="588458"/>
  </r>
  <r>
    <s v="Aktuálně v 1. části hodnocení"/>
    <x v="0"/>
    <x v="8"/>
    <x v="11"/>
    <n v="554821"/>
  </r>
  <r>
    <s v="Vydán předběžný souhlas"/>
    <x v="0"/>
    <x v="4"/>
    <x v="94"/>
    <n v="599051"/>
  </r>
  <r>
    <s v="Vyhodnoceno kladně - příprava smlouvy"/>
    <x v="0"/>
    <x v="1"/>
    <x v="25"/>
    <n v="597520"/>
  </r>
  <r>
    <s v="Vydán předběžný souhlas"/>
    <x v="0"/>
    <x v="8"/>
    <x v="51"/>
    <n v="554821"/>
  </r>
  <r>
    <s v="Aktuálně v 1. části hodnocení"/>
    <x v="0"/>
    <x v="13"/>
    <x v="17"/>
    <n v="507580"/>
  </r>
  <r>
    <s v="Vyhodnoceno kladně - příprava smlouvy"/>
    <x v="0"/>
    <x v="0"/>
    <x v="0"/>
    <n v="505927"/>
  </r>
  <r>
    <s v="Vydán předběžný souhlas"/>
    <x v="0"/>
    <x v="0"/>
    <x v="0"/>
    <n v="505927"/>
  </r>
  <r>
    <s v="Smlouva - čerpání"/>
    <x v="0"/>
    <x v="4"/>
    <x v="10"/>
    <n v="599051"/>
  </r>
  <r>
    <s v="Vydán předběžný souhlas"/>
    <x v="0"/>
    <x v="3"/>
    <x v="23"/>
    <n v="597481"/>
  </r>
  <r>
    <s v="Vydán předběžný souhlas"/>
    <x v="0"/>
    <x v="9"/>
    <x v="13"/>
    <n v="554821"/>
  </r>
  <r>
    <s v="Smlouva - čerpání"/>
    <x v="0"/>
    <x v="60"/>
    <x v="103"/>
    <n v="598810"/>
  </r>
  <r>
    <s v="Smlouva - čerpání"/>
    <x v="0"/>
    <x v="1"/>
    <x v="37"/>
    <n v="597520"/>
  </r>
  <r>
    <s v="Vydán předběžný souhlas"/>
    <x v="1"/>
    <x v="5"/>
    <x v="6"/>
    <n v="523917"/>
  </r>
  <r>
    <s v="Vydán předběžný souhlas"/>
    <x v="1"/>
    <x v="10"/>
    <x v="14"/>
    <n v="540030"/>
  </r>
  <r>
    <s v="Vyhodnoceno kladně - příprava smlouvy"/>
    <x v="0"/>
    <x v="8"/>
    <x v="92"/>
    <n v="554821"/>
  </r>
  <r>
    <s v="Vyhodnoceno kladně - příprava smlouvy"/>
    <x v="1"/>
    <x v="17"/>
    <x v="30"/>
    <n v="536385"/>
  </r>
  <r>
    <s v="Vyhodnoceno kladně - příprava smlouvy"/>
    <x v="1"/>
    <x v="10"/>
    <x v="14"/>
    <n v="536385"/>
  </r>
  <r>
    <s v="Vydán předběžný souhlas"/>
    <x v="1"/>
    <x v="17"/>
    <x v="30"/>
    <n v="536385"/>
  </r>
  <r>
    <s v="Vyhodnoceno kladně - příprava smlouvy"/>
    <x v="1"/>
    <x v="7"/>
    <x v="41"/>
    <n v="540684"/>
  </r>
  <r>
    <s v="Smlouva - čerpání"/>
    <x v="0"/>
    <x v="0"/>
    <x v="5"/>
    <n v="505927"/>
  </r>
  <r>
    <s v="Smlouva - čerpání"/>
    <x v="0"/>
    <x v="23"/>
    <x v="36"/>
    <n v="597988"/>
  </r>
  <r>
    <s v="Smlouva - čerpání"/>
    <x v="1"/>
    <x v="7"/>
    <x v="9"/>
    <n v="540382"/>
  </r>
  <r>
    <s v="Smlouva - čerpání"/>
    <x v="1"/>
    <x v="7"/>
    <x v="9"/>
    <n v="540382"/>
  </r>
  <r>
    <s v="Vyhodnoceno kladně - příprava smlouvy"/>
    <x v="1"/>
    <x v="17"/>
    <x v="30"/>
    <n v="536385"/>
  </r>
  <r>
    <s v="Smlouva - čerpání"/>
    <x v="1"/>
    <x v="31"/>
    <x v="54"/>
    <n v="557218"/>
  </r>
  <r>
    <s v="Vyhodnoceno kladně - příprava smlouvy"/>
    <x v="0"/>
    <x v="9"/>
    <x v="13"/>
    <n v="597210"/>
  </r>
  <r>
    <s v="Vyhodnoceno kladně - příprava smlouvy"/>
    <x v="0"/>
    <x v="4"/>
    <x v="4"/>
    <n v="599051"/>
  </r>
  <r>
    <s v="Vyhodnoceno kladně - příprava smlouvy"/>
    <x v="0"/>
    <x v="40"/>
    <x v="65"/>
    <n v="598739"/>
  </r>
  <r>
    <s v="Aktuálně v 1. části hodnocení"/>
    <x v="0"/>
    <x v="4"/>
    <x v="10"/>
    <n v="599051"/>
  </r>
  <r>
    <s v="Aktuálně v 1. části hodnocení"/>
    <x v="0"/>
    <x v="8"/>
    <x v="11"/>
    <n v="554821"/>
  </r>
  <r>
    <s v="Vydán předběžný souhlas"/>
    <x v="1"/>
    <x v="7"/>
    <x v="9"/>
    <n v="540382"/>
  </r>
  <r>
    <s v="Vyhodnoceno kladně - příprava smlouvy"/>
    <x v="1"/>
    <x v="2"/>
    <x v="2"/>
    <n v="569356"/>
  </r>
  <r>
    <s v="Smlouva - čerpání"/>
    <x v="0"/>
    <x v="53"/>
    <x v="104"/>
    <n v="599247"/>
  </r>
  <r>
    <s v="Smlouva - čerpání"/>
    <x v="1"/>
    <x v="5"/>
    <x v="56"/>
    <n v="523917"/>
  </r>
  <r>
    <s v="Aktuálně v 2. části hodnocení"/>
    <x v="1"/>
    <x v="17"/>
    <x v="30"/>
    <n v="536385"/>
  </r>
  <r>
    <s v="Smlouva - čerpání"/>
    <x v="0"/>
    <x v="0"/>
    <x v="5"/>
    <n v="505927"/>
  </r>
  <r>
    <s v="Smlouva - čerpání"/>
    <x v="0"/>
    <x v="23"/>
    <x v="36"/>
    <n v="597988"/>
  </r>
  <r>
    <s v="Vyhodnoceno kladně - příprava smlouvy"/>
    <x v="0"/>
    <x v="4"/>
    <x v="18"/>
    <n v="599051"/>
  </r>
  <r>
    <s v="Smlouva - čerpání"/>
    <x v="0"/>
    <x v="9"/>
    <x v="13"/>
    <n v="582786"/>
  </r>
  <r>
    <s v="Smlouva - čerpání"/>
    <x v="0"/>
    <x v="0"/>
    <x v="0"/>
    <n v="505927"/>
  </r>
  <r>
    <s v="Smlouva - čerpání"/>
    <x v="0"/>
    <x v="3"/>
    <x v="23"/>
    <n v="597481"/>
  </r>
  <r>
    <s v="Smlouva - čerpání"/>
    <x v="0"/>
    <x v="0"/>
    <x v="0"/>
    <n v="505927"/>
  </r>
  <r>
    <s v="Vyhodnoceno kladně - příprava smlouvy"/>
    <x v="0"/>
    <x v="3"/>
    <x v="23"/>
    <n v="597481"/>
  </r>
  <r>
    <s v="Smlouva - čerpání"/>
    <x v="0"/>
    <x v="60"/>
    <x v="103"/>
    <n v="598933"/>
  </r>
  <r>
    <s v="Smlouva - čerpání"/>
    <x v="0"/>
    <x v="23"/>
    <x v="47"/>
    <n v="597988"/>
  </r>
  <r>
    <s v="Vyhodnoceno kladně - příprava smlouvy"/>
    <x v="1"/>
    <x v="7"/>
    <x v="41"/>
    <n v="540382"/>
  </r>
  <r>
    <s v="Vyhodnoceno kladně - příprava smlouvy"/>
    <x v="1"/>
    <x v="26"/>
    <x v="43"/>
    <n v="541249"/>
  </r>
  <r>
    <s v="Vyhodnoceno kladně - příprava smlouvy"/>
    <x v="0"/>
    <x v="0"/>
    <x v="5"/>
    <n v="505927"/>
  </r>
  <r>
    <s v="Aktuálně v 1. části hodnocení"/>
    <x v="0"/>
    <x v="23"/>
    <x v="36"/>
    <n v="597988"/>
  </r>
  <r>
    <s v="Vyhodnoceno kladně - příprava smlouvy"/>
    <x v="0"/>
    <x v="9"/>
    <x v="13"/>
    <n v="597210"/>
  </r>
  <r>
    <s v="Vyhodnoceno kladně - příprava smlouvy"/>
    <x v="0"/>
    <x v="61"/>
    <x v="105"/>
    <n v="597571"/>
  </r>
  <r>
    <s v="Vyhodnoceno kladně - příprava smlouvy"/>
    <x v="0"/>
    <x v="1"/>
    <x v="1"/>
    <n v="597520"/>
  </r>
  <r>
    <s v="Smlouva - čerpání"/>
    <x v="0"/>
    <x v="3"/>
    <x v="23"/>
    <n v="597481"/>
  </r>
  <r>
    <s v="Vyhodnoceno kladně - příprava smlouvy"/>
    <x v="1"/>
    <x v="10"/>
    <x v="14"/>
    <n v="541303"/>
  </r>
  <r>
    <s v="Vyhodnoceno kladně - příprava smlouvy"/>
    <x v="0"/>
    <x v="23"/>
    <x v="36"/>
    <n v="597988"/>
  </r>
  <r>
    <s v="Smlouva - čerpání"/>
    <x v="1"/>
    <x v="26"/>
    <x v="43"/>
    <n v="541249"/>
  </r>
  <r>
    <s v="Smlouva - čerpání"/>
    <x v="1"/>
    <x v="15"/>
    <x v="106"/>
    <n v="553484"/>
  </r>
  <r>
    <s v="Vydán předběžný souhlas"/>
    <x v="0"/>
    <x v="0"/>
    <x v="5"/>
    <n v="505927"/>
  </r>
  <r>
    <s v="Vyhodnoceno kladně - příprava smlouvy"/>
    <x v="0"/>
    <x v="9"/>
    <x v="13"/>
    <n v="597210"/>
  </r>
  <r>
    <s v="Vydán předběžný souhlas"/>
    <x v="0"/>
    <x v="23"/>
    <x v="36"/>
    <n v="597988"/>
  </r>
  <r>
    <s v="Smlouva - čerpání"/>
    <x v="0"/>
    <x v="9"/>
    <x v="13"/>
    <n v="597210"/>
  </r>
  <r>
    <s v="Vyhodnoceno kladně - příprava smlouvy"/>
    <x v="1"/>
    <x v="31"/>
    <x v="54"/>
    <n v="557218"/>
  </r>
  <r>
    <s v="Vydán předběžný souhlas"/>
    <x v="1"/>
    <x v="7"/>
    <x v="9"/>
    <n v="500496"/>
  </r>
  <r>
    <s v="Smlouva - čerpání"/>
    <x v="0"/>
    <x v="4"/>
    <x v="4"/>
    <n v="599051"/>
  </r>
  <r>
    <s v="Vyhodnoceno kladně - příprava smlouvy"/>
    <x v="0"/>
    <x v="0"/>
    <x v="0"/>
    <n v="505927"/>
  </r>
  <r>
    <s v="Smlouva - čerpání"/>
    <x v="0"/>
    <x v="0"/>
    <x v="5"/>
    <n v="505927"/>
  </r>
  <r>
    <s v="Vydán předběžný souhlas"/>
    <x v="0"/>
    <x v="1"/>
    <x v="1"/>
    <n v="597520"/>
  </r>
  <r>
    <s v="Smlouva - čerpání"/>
    <x v="0"/>
    <x v="1"/>
    <x v="1"/>
    <n v="597520"/>
  </r>
  <r>
    <s v="Vyhodnoceno kladně - příprava smlouvy"/>
    <x v="1"/>
    <x v="14"/>
    <x v="80"/>
    <n v="541249"/>
  </r>
  <r>
    <s v="Smlouva - čerpání"/>
    <x v="1"/>
    <x v="17"/>
    <x v="26"/>
    <n v="597996"/>
  </r>
  <r>
    <s v="Smlouva - čerpání"/>
    <x v="0"/>
    <x v="1"/>
    <x v="1"/>
    <n v="597520"/>
  </r>
  <r>
    <s v="Vyhodnoceno kladně - příprava smlouvy"/>
    <x v="0"/>
    <x v="13"/>
    <x v="17"/>
    <n v="507580"/>
  </r>
  <r>
    <s v="Vyhodnoceno kladně - příprava smlouvy"/>
    <x v="0"/>
    <x v="62"/>
    <x v="107"/>
    <n v="554821"/>
  </r>
  <r>
    <s v="Vyhodnoceno kladně - příprava smlouvy"/>
    <x v="0"/>
    <x v="1"/>
    <x v="25"/>
    <n v="597520"/>
  </r>
  <r>
    <s v="Vyhodnoceno kladně - příprava smlouvy"/>
    <x v="0"/>
    <x v="41"/>
    <x v="66"/>
    <n v="569666"/>
  </r>
  <r>
    <s v="Vyhodnoceno kladně - příprava smlouvy"/>
    <x v="0"/>
    <x v="4"/>
    <x v="10"/>
    <n v="599051"/>
  </r>
  <r>
    <s v="Vyhodnoceno kladně - příprava smlouvy"/>
    <x v="0"/>
    <x v="0"/>
    <x v="5"/>
    <n v="505927"/>
  </r>
  <r>
    <s v="Smlouva - čerpání"/>
    <x v="1"/>
    <x v="21"/>
    <x v="31"/>
    <n v="535532"/>
  </r>
  <r>
    <s v="Smlouva - čerpání"/>
    <x v="0"/>
    <x v="1"/>
    <x v="1"/>
    <n v="597520"/>
  </r>
  <r>
    <s v="Vyhodnoceno kladně - příprava smlouvy"/>
    <x v="0"/>
    <x v="0"/>
    <x v="5"/>
    <n v="505927"/>
  </r>
  <r>
    <s v="Aktuálně v 2. části hodnocení"/>
    <x v="0"/>
    <x v="8"/>
    <x v="92"/>
    <n v="554821"/>
  </r>
  <r>
    <s v="Aktuálně v 1. části hodnocení"/>
    <x v="0"/>
    <x v="4"/>
    <x v="94"/>
    <n v="599051"/>
  </r>
  <r>
    <s v="Vyhodnoceno kladně - příprava smlouvy"/>
    <x v="0"/>
    <x v="23"/>
    <x v="36"/>
    <n v="597988"/>
  </r>
  <r>
    <s v="Vyhodnoceno kladně - příprava smlouvy"/>
    <x v="0"/>
    <x v="1"/>
    <x v="25"/>
    <n v="597520"/>
  </r>
  <r>
    <s v="Vydán předběžný souhlas"/>
    <x v="1"/>
    <x v="17"/>
    <x v="108"/>
    <n v="536385"/>
  </r>
  <r>
    <s v="Smlouva - čerpání"/>
    <x v="0"/>
    <x v="0"/>
    <x v="5"/>
    <n v="505927"/>
  </r>
  <r>
    <s v="Smlouva - čerpání"/>
    <x v="0"/>
    <x v="23"/>
    <x v="36"/>
    <n v="597988"/>
  </r>
  <r>
    <s v="Smlouva - čerpání"/>
    <x v="1"/>
    <x v="15"/>
    <x v="22"/>
    <n v="553484"/>
  </r>
  <r>
    <s v="Smlouva - čerpání"/>
    <x v="1"/>
    <x v="10"/>
    <x v="14"/>
    <n v="541303"/>
  </r>
  <r>
    <s v="Smlouva - čerpání"/>
    <x v="1"/>
    <x v="39"/>
    <x v="64"/>
    <n v="525804"/>
  </r>
  <r>
    <s v="Vydán předběžný souhlas"/>
    <x v="0"/>
    <x v="32"/>
    <x v="55"/>
    <n v="554821"/>
  </r>
  <r>
    <s v="Vyhodnoceno kladně - příprava smlouvy"/>
    <x v="0"/>
    <x v="13"/>
    <x v="17"/>
    <n v="507580"/>
  </r>
  <r>
    <s v="Vyhodnoceno kladně - příprava smlouvy"/>
    <x v="0"/>
    <x v="0"/>
    <x v="0"/>
    <n v="505927"/>
  </r>
  <r>
    <s v="Vyhodnoceno kladně - příprava smlouvy"/>
    <x v="0"/>
    <x v="0"/>
    <x v="0"/>
    <n v="505927"/>
  </r>
  <r>
    <s v="Vyhodnoceno kladně - příprava smlouvy"/>
    <x v="0"/>
    <x v="22"/>
    <x v="53"/>
    <n v="597635"/>
  </r>
  <r>
    <s v="Vyhodnoceno kladně - příprava smlouvy"/>
    <x v="0"/>
    <x v="9"/>
    <x v="13"/>
    <n v="597210"/>
  </r>
  <r>
    <s v="Vyhodnoceno kladně - příprava smlouvy"/>
    <x v="1"/>
    <x v="5"/>
    <x v="6"/>
    <n v="523917"/>
  </r>
  <r>
    <s v="Vyhodnoceno kladně - příprava smlouvy"/>
    <x v="0"/>
    <x v="8"/>
    <x v="11"/>
    <n v="554821"/>
  </r>
  <r>
    <s v="Vyhodnoceno kladně - příprava smlouvy"/>
    <x v="1"/>
    <x v="14"/>
    <x v="40"/>
    <n v="553468"/>
  </r>
  <r>
    <s v="Vyhodnoceno kladně - příprava smlouvy"/>
    <x v="0"/>
    <x v="1"/>
    <x v="1"/>
    <n v="597520"/>
  </r>
  <r>
    <s v="Smlouva - čerpání"/>
    <x v="0"/>
    <x v="9"/>
    <x v="13"/>
    <n v="597210"/>
  </r>
  <r>
    <s v="Smlouva - čerpání"/>
    <x v="1"/>
    <x v="10"/>
    <x v="14"/>
    <n v="541303"/>
  </r>
  <r>
    <s v="Smlouva - čerpání"/>
    <x v="0"/>
    <x v="18"/>
    <x v="91"/>
    <n v="597449"/>
  </r>
  <r>
    <s v="Vyhodnoceno kladně - příprava smlouvy"/>
    <x v="0"/>
    <x v="3"/>
    <x v="23"/>
    <n v="500496"/>
  </r>
  <r>
    <s v="Smlouva - čerpání"/>
    <x v="0"/>
    <x v="4"/>
    <x v="4"/>
    <n v="599051"/>
  </r>
  <r>
    <s v="Vyhodnoceno kladně - příprava smlouvy"/>
    <x v="0"/>
    <x v="0"/>
    <x v="0"/>
    <n v="505927"/>
  </r>
  <r>
    <s v="Smlouva - čerpání"/>
    <x v="0"/>
    <x v="4"/>
    <x v="4"/>
    <n v="599051"/>
  </r>
  <r>
    <s v="Smlouva - čerpání"/>
    <x v="1"/>
    <x v="10"/>
    <x v="14"/>
    <n v="541303"/>
  </r>
  <r>
    <s v="Smlouva - čerpání"/>
    <x v="1"/>
    <x v="15"/>
    <x v="106"/>
    <n v="553484"/>
  </r>
  <r>
    <s v="Aktuálně v 2. části hodnocení"/>
    <x v="0"/>
    <x v="45"/>
    <x v="75"/>
    <n v="597961"/>
  </r>
  <r>
    <s v="Vyhodnoceno kladně - příprava smlouvy"/>
    <x v="1"/>
    <x v="26"/>
    <x v="43"/>
    <n v="541249"/>
  </r>
  <r>
    <s v="Vyhodnoceno kladně - příprava smlouvy"/>
    <x v="1"/>
    <x v="5"/>
    <x v="6"/>
    <n v="523917"/>
  </r>
  <r>
    <s v="Vyhodnoceno kladně - příprava smlouvy"/>
    <x v="1"/>
    <x v="39"/>
    <x v="64"/>
    <n v="525804"/>
  </r>
  <r>
    <s v="Aktuálně v 1. části hodnocení"/>
    <x v="0"/>
    <x v="0"/>
    <x v="85"/>
    <n v="505927"/>
  </r>
  <r>
    <s v="Vyhodnoceno kladně - příprava smlouvy"/>
    <x v="0"/>
    <x v="4"/>
    <x v="4"/>
    <n v="599051"/>
  </r>
  <r>
    <s v="Vydán předběžný souhlas"/>
    <x v="0"/>
    <x v="63"/>
    <x v="109"/>
    <n v="597911"/>
  </r>
  <r>
    <s v="Vyhodnoceno kladně - příprava smlouvy"/>
    <x v="1"/>
    <x v="15"/>
    <x v="22"/>
    <n v="553484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Smlouva - čerpání"/>
    <x v="0"/>
    <x v="64"/>
    <x v="110"/>
    <n v="551881"/>
  </r>
  <r>
    <s v="Smlouva - čerpání"/>
    <x v="1"/>
    <x v="2"/>
    <x v="2"/>
    <n v="569356"/>
  </r>
  <r>
    <s v="Vyhodnoceno kladně - příprava smlouvy"/>
    <x v="1"/>
    <x v="31"/>
    <x v="54"/>
    <n v="557218"/>
  </r>
  <r>
    <s v="Vyhodnoceno kladně - příprava smlouvy"/>
    <x v="0"/>
    <x v="64"/>
    <x v="110"/>
    <n v="551881"/>
  </r>
  <r>
    <s v="Smlouva - čerpání"/>
    <x v="0"/>
    <x v="13"/>
    <x v="17"/>
    <n v="510483"/>
  </r>
  <r>
    <s v="Vyhodnoceno kladně - příprava smlouvy"/>
    <x v="0"/>
    <x v="23"/>
    <x v="36"/>
    <n v="597988"/>
  </r>
  <r>
    <s v="Smlouva - čerpání"/>
    <x v="0"/>
    <x v="8"/>
    <x v="111"/>
    <n v="554821"/>
  </r>
  <r>
    <s v="Smlouva - čerpání"/>
    <x v="0"/>
    <x v="3"/>
    <x v="23"/>
    <n v="597481"/>
  </r>
  <r>
    <s v="Smlouva - čerpání"/>
    <x v="1"/>
    <x v="2"/>
    <x v="2"/>
    <n v="569356"/>
  </r>
  <r>
    <s v="Smlouva - čerpání"/>
    <x v="0"/>
    <x v="23"/>
    <x v="36"/>
    <n v="597988"/>
  </r>
  <r>
    <s v="Smlouva - čerpání"/>
    <x v="1"/>
    <x v="26"/>
    <x v="43"/>
    <n v="541249"/>
  </r>
  <r>
    <s v="Vyhodnoceno kladně - příprava smlouvy"/>
    <x v="0"/>
    <x v="4"/>
    <x v="10"/>
    <n v="599051"/>
  </r>
  <r>
    <s v="Vyhodnoceno kladně - příprava smlouvy"/>
    <x v="0"/>
    <x v="0"/>
    <x v="0"/>
    <n v="505927"/>
  </r>
  <r>
    <s v="Vydán předběžný souhlas"/>
    <x v="1"/>
    <x v="17"/>
    <x v="30"/>
    <n v="536385"/>
  </r>
  <r>
    <s v="Smlouva - čerpání"/>
    <x v="0"/>
    <x v="0"/>
    <x v="5"/>
    <n v="505927"/>
  </r>
  <r>
    <s v="Vyhodnoceno kladně - příprava smlouvy"/>
    <x v="1"/>
    <x v="39"/>
    <x v="64"/>
    <n v="525804"/>
  </r>
  <r>
    <s v="Vyhodnoceno kladně - příprava smlouvy"/>
    <x v="1"/>
    <x v="31"/>
    <x v="54"/>
    <n v="557218"/>
  </r>
  <r>
    <s v="Smlouva - čerpání"/>
    <x v="0"/>
    <x v="0"/>
    <x v="5"/>
    <n v="505927"/>
  </r>
  <r>
    <s v="Smlouva - čerpání"/>
    <x v="1"/>
    <x v="14"/>
    <x v="40"/>
    <n v="553468"/>
  </r>
  <r>
    <s v="Vyhodnoceno kladně - příprava smlouvy"/>
    <x v="0"/>
    <x v="23"/>
    <x v="36"/>
    <n v="597988"/>
  </r>
  <r>
    <s v="Vyhodnoceno kladně - příprava smlouvy"/>
    <x v="0"/>
    <x v="1"/>
    <x v="1"/>
    <n v="597520"/>
  </r>
  <r>
    <s v="Aktuálně v 2. části hodnocení"/>
    <x v="0"/>
    <x v="0"/>
    <x v="0"/>
    <n v="505927"/>
  </r>
  <r>
    <s v="Smlouva - čerpání"/>
    <x v="0"/>
    <x v="1"/>
    <x v="1"/>
    <n v="597520"/>
  </r>
  <r>
    <s v="Smlouva - čerpání"/>
    <x v="0"/>
    <x v="1"/>
    <x v="1"/>
    <n v="597520"/>
  </r>
  <r>
    <s v="Vyhodnoceno kladně - příprava smlouvy"/>
    <x v="1"/>
    <x v="31"/>
    <x v="54"/>
    <n v="557218"/>
  </r>
  <r>
    <s v="Smlouva - čerpání"/>
    <x v="1"/>
    <x v="2"/>
    <x v="2"/>
    <n v="569356"/>
  </r>
  <r>
    <s v="Smlouva - čerpání"/>
    <x v="0"/>
    <x v="8"/>
    <x v="12"/>
    <n v="554821"/>
  </r>
  <r>
    <s v="Smlouva - čerpání"/>
    <x v="1"/>
    <x v="26"/>
    <x v="43"/>
    <n v="541249"/>
  </r>
  <r>
    <s v="Vyhodnoceno kladně - příprava smlouvy"/>
    <x v="0"/>
    <x v="23"/>
    <x v="36"/>
    <n v="507920"/>
  </r>
  <r>
    <s v="Vyhodnoceno kladně - příprava smlouvy"/>
    <x v="0"/>
    <x v="3"/>
    <x v="23"/>
    <n v="597481"/>
  </r>
  <r>
    <s v="Smlouva - čerpání"/>
    <x v="0"/>
    <x v="0"/>
    <x v="5"/>
    <n v="505927"/>
  </r>
  <r>
    <s v="Smlouva - čerpání"/>
    <x v="0"/>
    <x v="42"/>
    <x v="67"/>
    <n v="554782"/>
  </r>
  <r>
    <s v="Vyhodnoceno kladně - příprava smlouvy"/>
    <x v="0"/>
    <x v="3"/>
    <x v="23"/>
    <n v="595098"/>
  </r>
  <r>
    <s v="Vyhodnoceno kladně - příprava smlouvy"/>
    <x v="0"/>
    <x v="0"/>
    <x v="0"/>
    <n v="505927"/>
  </r>
  <r>
    <s v="Vyhodnoceno kladně - příprava smlouvy"/>
    <x v="0"/>
    <x v="0"/>
    <x v="5"/>
    <n v="505927"/>
  </r>
  <r>
    <s v="Vyhodnoceno kladně - příprava smlouvy"/>
    <x v="1"/>
    <x v="11"/>
    <x v="50"/>
    <n v="529958"/>
  </r>
  <r>
    <s v="Vyhodnoceno kladně - příprava smlouvy"/>
    <x v="0"/>
    <x v="1"/>
    <x v="1"/>
    <n v="597635"/>
  </r>
  <r>
    <s v="Smlouva - čerpání"/>
    <x v="0"/>
    <x v="1"/>
    <x v="1"/>
    <n v="597520"/>
  </r>
  <r>
    <s v="Vyhodnoceno kladně - příprava smlouvy"/>
    <x v="0"/>
    <x v="9"/>
    <x v="42"/>
    <n v="597210"/>
  </r>
  <r>
    <s v="Vyhodnoceno kladně - příprava smlouvy"/>
    <x v="1"/>
    <x v="11"/>
    <x v="15"/>
    <n v="541575"/>
  </r>
  <r>
    <s v="Vyhodnoceno kladně - příprava smlouvy"/>
    <x v="1"/>
    <x v="14"/>
    <x v="40"/>
    <n v="553468"/>
  </r>
  <r>
    <s v="Vyhodnoceno kladně - příprava smlouvy"/>
    <x v="0"/>
    <x v="3"/>
    <x v="23"/>
    <n v="597481"/>
  </r>
  <r>
    <s v="Vyhodnoceno kladně - příprava smlouvy"/>
    <x v="2"/>
    <x v="49"/>
    <x v="81"/>
    <n v="538744"/>
  </r>
  <r>
    <s v="Vyhodnoceno kladně - příprava smlouvy"/>
    <x v="1"/>
    <x v="31"/>
    <x v="54"/>
    <n v="557218"/>
  </r>
  <r>
    <s v="Vyhodnoceno kladně - příprava smlouvy"/>
    <x v="0"/>
    <x v="23"/>
    <x v="36"/>
    <n v="597988"/>
  </r>
  <r>
    <s v="Vyhodnoceno kladně - příprava smlouvy"/>
    <x v="0"/>
    <x v="0"/>
    <x v="0"/>
    <n v="505927"/>
  </r>
  <r>
    <s v="Vyhodnoceno kladně - příprava smlouvy"/>
    <x v="0"/>
    <x v="1"/>
    <x v="37"/>
    <n v="597520"/>
  </r>
  <r>
    <s v="Smlouva - čerpání"/>
    <x v="0"/>
    <x v="4"/>
    <x v="18"/>
    <n v="599051"/>
  </r>
  <r>
    <s v="Vyhodnoceno kladně - příprava smlouvy"/>
    <x v="0"/>
    <x v="0"/>
    <x v="5"/>
    <n v="505927"/>
  </r>
  <r>
    <s v="Vyhodnoceno kladně - příprava smlouvy"/>
    <x v="1"/>
    <x v="14"/>
    <x v="40"/>
    <n v="553468"/>
  </r>
  <r>
    <s v="Vyhodnoceno kladně - příprava smlouvy"/>
    <x v="1"/>
    <x v="31"/>
    <x v="54"/>
    <n v="557218"/>
  </r>
  <r>
    <s v="Smlouva - čerpání"/>
    <x v="1"/>
    <x v="14"/>
    <x v="80"/>
    <n v="553468"/>
  </r>
  <r>
    <s v="Vyhodnoceno kladně - příprava smlouvy"/>
    <x v="0"/>
    <x v="1"/>
    <x v="25"/>
    <n v="597520"/>
  </r>
  <r>
    <s v="Vyhodnoceno kladně - příprava smlouvy"/>
    <x v="0"/>
    <x v="9"/>
    <x v="13"/>
    <n v="597210"/>
  </r>
  <r>
    <s v="Vyhodnoceno kladně - příprava smlouvy"/>
    <x v="0"/>
    <x v="1"/>
    <x v="25"/>
    <n v="597520"/>
  </r>
  <r>
    <s v="Vyhodnoceno kladně - příprava smlouvy"/>
    <x v="0"/>
    <x v="9"/>
    <x v="13"/>
    <n v="597210"/>
  </r>
  <r>
    <s v="Vyhodnoceno kladně - příprava smlouvy"/>
    <x v="0"/>
    <x v="3"/>
    <x v="23"/>
    <n v="597481"/>
  </r>
  <r>
    <s v="Smlouva - čerpání"/>
    <x v="0"/>
    <x v="0"/>
    <x v="0"/>
    <n v="505927"/>
  </r>
  <r>
    <s v="Smlouva - čerpání"/>
    <x v="1"/>
    <x v="2"/>
    <x v="2"/>
    <n v="569356"/>
  </r>
  <r>
    <s v="Smlouva - čerpání"/>
    <x v="0"/>
    <x v="0"/>
    <x v="0"/>
    <n v="505927"/>
  </r>
  <r>
    <s v="Smlouva - čerpání"/>
    <x v="1"/>
    <x v="17"/>
    <x v="26"/>
    <n v="536385"/>
  </r>
  <r>
    <s v="Vyhodnoceno kladně - příprava smlouvy"/>
    <x v="0"/>
    <x v="9"/>
    <x v="13"/>
    <n v="597210"/>
  </r>
  <r>
    <s v="Vyhodnoceno kladně - příprava smlouvy"/>
    <x v="0"/>
    <x v="0"/>
    <x v="73"/>
    <n v="505927"/>
  </r>
  <r>
    <s v="Vydán předběžný souhlas"/>
    <x v="0"/>
    <x v="19"/>
    <x v="28"/>
    <n v="569551"/>
  </r>
  <r>
    <s v="Vyhodnoceno kladně - příprava smlouvy"/>
    <x v="0"/>
    <x v="0"/>
    <x v="73"/>
    <n v="505927"/>
  </r>
  <r>
    <s v="Vyhodnoceno kladně - příprava smlouvy"/>
    <x v="1"/>
    <x v="31"/>
    <x v="54"/>
    <n v="557218"/>
  </r>
  <r>
    <s v="Aktuálně v 1. části hodnocení"/>
    <x v="0"/>
    <x v="0"/>
    <x v="5"/>
    <n v="505927"/>
  </r>
  <r>
    <s v="Vyhodnoceno kladně - příprava smlouvy"/>
    <x v="0"/>
    <x v="8"/>
    <x v="58"/>
    <n v="554821"/>
  </r>
  <r>
    <s v="Vyhodnoceno kladně - příprava smlouvy"/>
    <x v="1"/>
    <x v="31"/>
    <x v="54"/>
    <n v="557218"/>
  </r>
  <r>
    <s v="Vyhodnoceno kladně - příprava smlouvy"/>
    <x v="0"/>
    <x v="0"/>
    <x v="0"/>
    <n v="505927"/>
  </r>
  <r>
    <s v="Vyhodnoceno kladně - příprava smlouvy"/>
    <x v="0"/>
    <x v="3"/>
    <x v="23"/>
    <n v="597481"/>
  </r>
  <r>
    <s v="Vyhodnoceno kladně - příprava smlouvy"/>
    <x v="1"/>
    <x v="26"/>
    <x v="43"/>
    <n v="536148"/>
  </r>
  <r>
    <s v="Vydán předběžný souhlas"/>
    <x v="0"/>
    <x v="23"/>
    <x v="36"/>
    <n v="597988"/>
  </r>
  <r>
    <s v="Vyhodnoceno kladně - příprava smlouvy"/>
    <x v="0"/>
    <x v="1"/>
    <x v="1"/>
    <n v="597520"/>
  </r>
  <r>
    <s v="Vyhodnoceno kladně - příprava smlouvy"/>
    <x v="1"/>
    <x v="15"/>
    <x v="22"/>
    <n v="553484"/>
  </r>
  <r>
    <s v="Vyhodnoceno kladně - příprava smlouvy"/>
    <x v="1"/>
    <x v="39"/>
    <x v="64"/>
    <n v="525804"/>
  </r>
  <r>
    <s v="Vyhodnoceno kladně - příprava smlouvy"/>
    <x v="1"/>
    <x v="2"/>
    <x v="2"/>
    <n v="569356"/>
  </r>
  <r>
    <s v="Vydán předběžný souhlas"/>
    <x v="0"/>
    <x v="1"/>
    <x v="25"/>
    <n v="597520"/>
  </r>
  <r>
    <s v="Vyhodnoceno kladně - příprava smlouvy"/>
    <x v="0"/>
    <x v="53"/>
    <x v="112"/>
    <n v="599247"/>
  </r>
  <r>
    <s v="Vyhodnoceno kladně - příprava smlouvy"/>
    <x v="0"/>
    <x v="8"/>
    <x v="11"/>
    <n v="554821"/>
  </r>
  <r>
    <s v="Vyhodnoceno kladně - příprava smlouvy"/>
    <x v="0"/>
    <x v="8"/>
    <x v="58"/>
    <n v="554821"/>
  </r>
  <r>
    <s v="Vyhodnoceno kladně - příprava smlouvy"/>
    <x v="0"/>
    <x v="13"/>
    <x v="17"/>
    <n v="507580"/>
  </r>
  <r>
    <s v="Vydán předběžný souhlas"/>
    <x v="1"/>
    <x v="5"/>
    <x v="6"/>
    <n v="523917"/>
  </r>
  <r>
    <s v="Aktuálně v 1. části hodnocení"/>
    <x v="0"/>
    <x v="48"/>
    <x v="113"/>
    <n v="500496"/>
  </r>
  <r>
    <s v="Vyhodnoceno kladně - příprava smlouvy"/>
    <x v="0"/>
    <x v="0"/>
    <x v="5"/>
    <n v="505927"/>
  </r>
  <r>
    <s v="Aktuálně v 1. části hodnocení"/>
    <x v="1"/>
    <x v="5"/>
    <x v="6"/>
    <n v="523917"/>
  </r>
  <r>
    <s v="Vyhodnoceno kladně - příprava smlouvy"/>
    <x v="0"/>
    <x v="23"/>
    <x v="36"/>
    <n v="597988"/>
  </r>
  <r>
    <s v="Vyhodnoceno kladně - příprava smlouvy"/>
    <x v="0"/>
    <x v="0"/>
    <x v="0"/>
    <n v="505927"/>
  </r>
  <r>
    <s v="Vyhodnoceno kladně - příprava smlouvy"/>
    <x v="2"/>
    <x v="6"/>
    <x v="8"/>
    <n v="585505"/>
  </r>
  <r>
    <s v="Vydán předběžný souhlas"/>
    <x v="0"/>
    <x v="1"/>
    <x v="25"/>
    <n v="597520"/>
  </r>
  <r>
    <s v="Vyhodnoceno kladně - příprava smlouvy"/>
    <x v="0"/>
    <x v="0"/>
    <x v="5"/>
    <n v="505927"/>
  </r>
  <r>
    <s v="Vyhodnoceno kladně - příprava smlouvy"/>
    <x v="0"/>
    <x v="1"/>
    <x v="25"/>
    <n v="597520"/>
  </r>
  <r>
    <s v="Vyhodnoceno kladně - příprava smlouvy"/>
    <x v="0"/>
    <x v="23"/>
    <x v="36"/>
    <n v="597988"/>
  </r>
  <r>
    <s v="Vyhodnoceno kladně - příprava smlouvy"/>
    <x v="0"/>
    <x v="65"/>
    <x v="114"/>
    <n v="598445"/>
  </r>
  <r>
    <s v="Vydán předběžný souhlas"/>
    <x v="0"/>
    <x v="0"/>
    <x v="73"/>
    <n v="505927"/>
  </r>
  <r>
    <s v="Vyhodnoceno kladně - příprava smlouvy"/>
    <x v="0"/>
    <x v="0"/>
    <x v="5"/>
    <n v="505927"/>
  </r>
  <r>
    <s v="Vyhodnoceno kladně - příprava smlouvy"/>
    <x v="1"/>
    <x v="26"/>
    <x v="43"/>
    <n v="541249"/>
  </r>
  <r>
    <s v="Vyhodnoceno kladně - příprava smlouvy"/>
    <x v="1"/>
    <x v="7"/>
    <x v="9"/>
    <n v="540382"/>
  </r>
  <r>
    <s v="Vyhodnoceno kladně - příprava smlouvy"/>
    <x v="0"/>
    <x v="0"/>
    <x v="5"/>
    <n v="505927"/>
  </r>
  <r>
    <s v="Vyhodnoceno kladně - příprava smlouvy"/>
    <x v="1"/>
    <x v="7"/>
    <x v="9"/>
    <n v="540382"/>
  </r>
  <r>
    <s v="Vyhodnoceno kladně - příprava smlouvy"/>
    <x v="0"/>
    <x v="0"/>
    <x v="5"/>
    <n v="505927"/>
  </r>
  <r>
    <s v="Aktuálně v 1. části hodnocení"/>
    <x v="0"/>
    <x v="45"/>
    <x v="70"/>
    <n v="552313"/>
  </r>
  <r>
    <s v="Vyhodnoceno kladně - příprava smlouvy"/>
    <x v="0"/>
    <x v="4"/>
    <x v="4"/>
    <n v="599051"/>
  </r>
  <r>
    <s v="Smlouva - čerpání"/>
    <x v="0"/>
    <x v="4"/>
    <x v="4"/>
    <n v="599051"/>
  </r>
  <r>
    <s v="Vydán předběžný souhlas"/>
    <x v="0"/>
    <x v="0"/>
    <x v="49"/>
    <n v="505927"/>
  </r>
  <r>
    <s v="Vyhodnoceno kladně - příprava smlouvy"/>
    <x v="0"/>
    <x v="13"/>
    <x v="17"/>
    <n v="507580"/>
  </r>
  <r>
    <s v="Vydán předběžný souhlas"/>
    <x v="0"/>
    <x v="45"/>
    <x v="70"/>
    <n v="597899"/>
  </r>
  <r>
    <s v="Vyhodnoceno kladně - příprava smlouvy"/>
    <x v="0"/>
    <x v="4"/>
    <x v="4"/>
    <n v="599051"/>
  </r>
  <r>
    <s v="Vydán předběžný souhlas"/>
    <x v="0"/>
    <x v="27"/>
    <x v="44"/>
    <n v="597961"/>
  </r>
  <r>
    <s v="Vyhodnoceno kladně - příprava smlouvy"/>
    <x v="0"/>
    <x v="13"/>
    <x v="17"/>
    <n v="507580"/>
  </r>
  <r>
    <s v="Vyhodnoceno kladně - příprava smlouvy"/>
    <x v="0"/>
    <x v="25"/>
    <x v="39"/>
    <n v="556858"/>
  </r>
  <r>
    <s v="Vyhodnoceno kladně - příprava smlouvy"/>
    <x v="0"/>
    <x v="23"/>
    <x v="36"/>
    <n v="597988"/>
  </r>
  <r>
    <s v="Vyhodnoceno kladně - příprava smlouvy"/>
    <x v="0"/>
    <x v="27"/>
    <x v="44"/>
    <n v="599051"/>
  </r>
  <r>
    <s v="Vyhodnoceno kladně - příprava smlouvy"/>
    <x v="1"/>
    <x v="15"/>
    <x v="22"/>
    <n v="564991"/>
  </r>
  <r>
    <s v="Vyhodnoceno kladně - příprava smlouvy"/>
    <x v="1"/>
    <x v="14"/>
    <x v="40"/>
    <n v="553468"/>
  </r>
  <r>
    <s v="Vydán předběžný souhlas"/>
    <x v="0"/>
    <x v="0"/>
    <x v="0"/>
    <n v="505927"/>
  </r>
  <r>
    <s v="Vyhodnoceno kladně - příprava smlouvy"/>
    <x v="1"/>
    <x v="5"/>
    <x v="6"/>
    <n v="523917"/>
  </r>
  <r>
    <s v="Vyhodnoceno kladně - příprava smlouvy"/>
    <x v="0"/>
    <x v="13"/>
    <x v="17"/>
    <n v="507580"/>
  </r>
  <r>
    <s v="Smlouva - čerpání"/>
    <x v="0"/>
    <x v="0"/>
    <x v="5"/>
    <n v="505927"/>
  </r>
  <r>
    <s v="Vyhodnoceno kladně - příprava smlouvy"/>
    <x v="0"/>
    <x v="8"/>
    <x v="11"/>
    <n v="554821"/>
  </r>
  <r>
    <s v="Vydán předběžný souhlas"/>
    <x v="1"/>
    <x v="2"/>
    <x v="2"/>
    <n v="569356"/>
  </r>
  <r>
    <s v="Vyhodnoceno kladně - příprava smlouvy"/>
    <x v="1"/>
    <x v="12"/>
    <x v="16"/>
    <n v="540684"/>
  </r>
  <r>
    <s v="Vyhodnoceno kladně - příprava smlouvy"/>
    <x v="0"/>
    <x v="66"/>
    <x v="115"/>
    <n v="599565"/>
  </r>
  <r>
    <s v="Vyhodnoceno kladně - příprava smlouvy"/>
    <x v="0"/>
    <x v="23"/>
    <x v="36"/>
    <n v="597988"/>
  </r>
  <r>
    <s v="Smlouva - čerpání"/>
    <x v="0"/>
    <x v="13"/>
    <x v="17"/>
    <n v="507580"/>
  </r>
  <r>
    <s v="Aktuálně v 1. části hodnocení"/>
    <x v="1"/>
    <x v="15"/>
    <x v="22"/>
    <n v="553484"/>
  </r>
  <r>
    <s v="Smlouva - čerpání"/>
    <x v="1"/>
    <x v="2"/>
    <x v="2"/>
    <n v="569356"/>
  </r>
  <r>
    <s v="Vyhodnoceno kladně - příprava smlouvy"/>
    <x v="0"/>
    <x v="0"/>
    <x v="0"/>
    <n v="505927"/>
  </r>
  <r>
    <s v="Vyhodnoceno kladně - příprava smlouvy"/>
    <x v="1"/>
    <x v="11"/>
    <x v="15"/>
    <n v="541575"/>
  </r>
  <r>
    <s v="Vyhodnoceno kladně - příprava smlouvy"/>
    <x v="0"/>
    <x v="4"/>
    <x v="4"/>
    <n v="599051"/>
  </r>
  <r>
    <s v="Vyhodnoceno kladně - příprava smlouvy"/>
    <x v="0"/>
    <x v="9"/>
    <x v="13"/>
    <n v="597210"/>
  </r>
  <r>
    <s v="Vyhodnoceno kladně - příprava smlouvy"/>
    <x v="0"/>
    <x v="0"/>
    <x v="0"/>
    <n v="505927"/>
  </r>
  <r>
    <s v="Vyhodnoceno kladně - příprava smlouvy"/>
    <x v="1"/>
    <x v="5"/>
    <x v="6"/>
    <n v="523917"/>
  </r>
  <r>
    <s v="Smlouva - čerpání"/>
    <x v="0"/>
    <x v="0"/>
    <x v="0"/>
    <n v="505927"/>
  </r>
  <r>
    <s v="Vyhodnoceno kladně - příprava smlouvy"/>
    <x v="1"/>
    <x v="10"/>
    <x v="14"/>
    <n v="541303"/>
  </r>
  <r>
    <s v="Vyhodnoceno kladně - příprava smlouvy"/>
    <x v="0"/>
    <x v="67"/>
    <x v="116"/>
    <n v="509647"/>
  </r>
  <r>
    <s v="Vyhodnoceno kladně - příprava smlouvy"/>
    <x v="0"/>
    <x v="8"/>
    <x v="11"/>
    <n v="554821"/>
  </r>
  <r>
    <s v="Vyhodnoceno kladně - příprava smlouvy"/>
    <x v="0"/>
    <x v="0"/>
    <x v="5"/>
    <n v="505927"/>
  </r>
  <r>
    <s v="Vyhodnoceno kladně - příprava smlouvy"/>
    <x v="0"/>
    <x v="13"/>
    <x v="17"/>
    <n v="507580"/>
  </r>
  <r>
    <s v="Vyhodnoceno kladně - příprava smlouvy"/>
    <x v="1"/>
    <x v="68"/>
    <x v="117"/>
    <n v="553379"/>
  </r>
  <r>
    <s v="Smlouva - čerpání"/>
    <x v="1"/>
    <x v="14"/>
    <x v="80"/>
    <n v="553468"/>
  </r>
  <r>
    <s v="Vyhodnoceno kladně - příprava smlouvy"/>
    <x v="0"/>
    <x v="51"/>
    <x v="86"/>
    <n v="597325"/>
  </r>
  <r>
    <s v="Vyhodnoceno kladně - příprava smlouvy"/>
    <x v="0"/>
    <x v="0"/>
    <x v="0"/>
    <n v="505927"/>
  </r>
  <r>
    <s v="Vyhodnoceno kladně - příprava smlouvy"/>
    <x v="0"/>
    <x v="0"/>
    <x v="5"/>
    <n v="505927"/>
  </r>
  <r>
    <s v="Vyhodnoceno kladně - příprava smlouvy"/>
    <x v="0"/>
    <x v="0"/>
    <x v="0"/>
    <n v="505927"/>
  </r>
  <r>
    <s v="Vyhodnoceno kladně - příprava smlouvy"/>
    <x v="0"/>
    <x v="1"/>
    <x v="37"/>
    <n v="597520"/>
  </r>
  <r>
    <s v="Vyhodnoceno kladně - příprava smlouvy"/>
    <x v="1"/>
    <x v="7"/>
    <x v="9"/>
    <n v="540382"/>
  </r>
  <r>
    <s v="Aktuálně v 1. části hodnocení"/>
    <x v="0"/>
    <x v="8"/>
    <x v="118"/>
    <n v="554821"/>
  </r>
  <r>
    <s v="Vyhodnoceno kladně - příprava smlouvy"/>
    <x v="1"/>
    <x v="14"/>
    <x v="80"/>
    <n v="553468"/>
  </r>
  <r>
    <s v="Vyhodnoceno kladně - příprava smlouvy"/>
    <x v="0"/>
    <x v="0"/>
    <x v="0"/>
    <n v="505927"/>
  </r>
  <r>
    <s v="Vydán předběžný souhlas"/>
    <x v="0"/>
    <x v="0"/>
    <x v="49"/>
    <n v="505927"/>
  </r>
  <r>
    <s v="Vyhodnoceno kladně - příprava smlouvy"/>
    <x v="1"/>
    <x v="31"/>
    <x v="54"/>
    <n v="557218"/>
  </r>
  <r>
    <s v="Aktuálně v 2. části hodnocení"/>
    <x v="0"/>
    <x v="0"/>
    <x v="5"/>
    <n v="505927"/>
  </r>
  <r>
    <s v="Vyhodnoceno kladně - příprava smlouvy"/>
    <x v="0"/>
    <x v="23"/>
    <x v="36"/>
    <n v="597988"/>
  </r>
  <r>
    <s v="Vyhodnoceno kladně - příprava smlouvy"/>
    <x v="0"/>
    <x v="0"/>
    <x v="5"/>
    <n v="505927"/>
  </r>
  <r>
    <s v="Vyhodnoceno kladně - příprava smlouvy"/>
    <x v="0"/>
    <x v="0"/>
    <x v="0"/>
    <n v="554782"/>
  </r>
  <r>
    <s v="Vyhodnoceno kladně - příprava smlouvy"/>
    <x v="0"/>
    <x v="0"/>
    <x v="0"/>
    <n v="505927"/>
  </r>
  <r>
    <s v="Vyhodnoceno kladně - příprava smlouvy"/>
    <x v="1"/>
    <x v="29"/>
    <x v="46"/>
    <n v="540030"/>
  </r>
  <r>
    <s v="Aktuálně v 1. části hodnocení"/>
    <x v="0"/>
    <x v="19"/>
    <x v="28"/>
    <n v="569551"/>
  </r>
  <r>
    <s v="Vyhodnoceno kladně - příprava smlouvy"/>
    <x v="0"/>
    <x v="0"/>
    <x v="0"/>
    <n v="505927"/>
  </r>
  <r>
    <s v="Vyhodnoceno kladně - příprava smlouvy"/>
    <x v="0"/>
    <x v="8"/>
    <x v="111"/>
    <n v="554821"/>
  </r>
  <r>
    <s v="Vyhodnoceno kladně - příprava smlouvy"/>
    <x v="1"/>
    <x v="39"/>
    <x v="64"/>
    <n v="525804"/>
  </r>
  <r>
    <s v="Vyhodnoceno kladně - příprava smlouvy"/>
    <x v="0"/>
    <x v="0"/>
    <x v="0"/>
    <n v="505927"/>
  </r>
  <r>
    <s v="Aktuálně v 1. části hodnocení"/>
    <x v="0"/>
    <x v="3"/>
    <x v="23"/>
    <n v="597481"/>
  </r>
  <r>
    <s v="Aktuálně v 2. části hodnocení"/>
    <x v="0"/>
    <x v="0"/>
    <x v="0"/>
    <n v="505927"/>
  </r>
  <r>
    <s v="Vyhodnoceno kladně - příprava smlouvy"/>
    <x v="0"/>
    <x v="4"/>
    <x v="4"/>
    <n v="599051"/>
  </r>
  <r>
    <s v="Vyhodnoceno kladně - příprava smlouvy"/>
    <x v="1"/>
    <x v="14"/>
    <x v="40"/>
    <n v="553468"/>
  </r>
  <r>
    <s v="Vyhodnoceno kladně - příprava smlouvy"/>
    <x v="0"/>
    <x v="0"/>
    <x v="0"/>
    <n v="505927"/>
  </r>
  <r>
    <s v="Vyhodnoceno kladně - příprava smlouvy"/>
    <x v="0"/>
    <x v="3"/>
    <x v="23"/>
    <n v="597481"/>
  </r>
  <r>
    <s v="Vyhodnoceno kladně - příprava smlouvy"/>
    <x v="0"/>
    <x v="9"/>
    <x v="13"/>
    <n v="597210"/>
  </r>
  <r>
    <s v="Vyhodnoceno kladně - příprava smlouvy"/>
    <x v="0"/>
    <x v="9"/>
    <x v="13"/>
    <n v="597210"/>
  </r>
  <r>
    <s v="Vyhodnoceno kladně - příprava smlouvy"/>
    <x v="1"/>
    <x v="14"/>
    <x v="40"/>
    <n v="536385"/>
  </r>
  <r>
    <s v="Smlouva - čerpání"/>
    <x v="0"/>
    <x v="4"/>
    <x v="10"/>
    <n v="599051"/>
  </r>
  <r>
    <s v="Vyhodnoceno kladně - příprava smlouvy"/>
    <x v="1"/>
    <x v="10"/>
    <x v="14"/>
    <n v="553468"/>
  </r>
  <r>
    <s v="Vyhodnoceno kladně - příprava smlouvy"/>
    <x v="0"/>
    <x v="3"/>
    <x v="23"/>
    <n v="597481"/>
  </r>
  <r>
    <s v="Vyhodnoceno kladně - příprava smlouvy"/>
    <x v="0"/>
    <x v="66"/>
    <x v="115"/>
    <n v="599832"/>
  </r>
  <r>
    <s v="Aktuálně v 2. části hodnocení"/>
    <x v="0"/>
    <x v="0"/>
    <x v="5"/>
    <n v="505927"/>
  </r>
  <r>
    <s v="Vyhodnoceno kladně - příprava smlouvy"/>
    <x v="0"/>
    <x v="23"/>
    <x v="36"/>
    <n v="597988"/>
  </r>
  <r>
    <s v="Aktuálně v 2. části hodnocení"/>
    <x v="0"/>
    <x v="1"/>
    <x v="1"/>
    <n v="597520"/>
  </r>
  <r>
    <s v="Vyhodnoceno kladně - příprava smlouvy"/>
    <x v="1"/>
    <x v="2"/>
    <x v="2"/>
    <n v="569356"/>
  </r>
  <r>
    <s v="Vyhodnoceno kladně - příprava smlouvy"/>
    <x v="1"/>
    <x v="29"/>
    <x v="83"/>
    <n v="540030"/>
  </r>
  <r>
    <s v="Vydán předběžný souhlas"/>
    <x v="0"/>
    <x v="9"/>
    <x v="13"/>
    <n v="597210"/>
  </r>
  <r>
    <s v="Vyhodnoceno kladně - příprava smlouvy"/>
    <x v="1"/>
    <x v="2"/>
    <x v="2"/>
    <n v="569356"/>
  </r>
  <r>
    <s v="Aktuálně v 1. části hodnocení"/>
    <x v="0"/>
    <x v="1"/>
    <x v="25"/>
    <n v="597520"/>
  </r>
  <r>
    <s v="Aktuálně v 2. části hodnocení"/>
    <x v="1"/>
    <x v="2"/>
    <x v="2"/>
    <n v="569356"/>
  </r>
  <r>
    <s v="Vyhodnoceno kladně - příprava smlouvy"/>
    <x v="0"/>
    <x v="1"/>
    <x v="25"/>
    <n v="597520"/>
  </r>
  <r>
    <s v="Vyhodnoceno kladně - příprava smlouvy"/>
    <x v="0"/>
    <x v="0"/>
    <x v="5"/>
    <n v="505927"/>
  </r>
  <r>
    <s v="Vyhodnoceno kladně - příprava smlouvy"/>
    <x v="0"/>
    <x v="1"/>
    <x v="1"/>
    <n v="597520"/>
  </r>
  <r>
    <s v="Vyhodnoceno kladně - příprava smlouvy"/>
    <x v="0"/>
    <x v="23"/>
    <x v="36"/>
    <n v="597988"/>
  </r>
  <r>
    <s v="Vyhodnoceno kladně - příprava smlouvy"/>
    <x v="0"/>
    <x v="53"/>
    <x v="104"/>
    <n v="599247"/>
  </r>
  <r>
    <s v="Vyhodnoceno kladně - příprava smlouvy"/>
    <x v="0"/>
    <x v="0"/>
    <x v="119"/>
    <n v="505927"/>
  </r>
  <r>
    <s v="Aktuálně v 1. části hodnocení"/>
    <x v="0"/>
    <x v="8"/>
    <x v="11"/>
    <n v="554821"/>
  </r>
  <r>
    <s v="Aktuálně v 1. části hodnocení"/>
    <x v="1"/>
    <x v="10"/>
    <x v="14"/>
    <n v="557218"/>
  </r>
  <r>
    <s v="Vydán předběžný souhlas"/>
    <x v="1"/>
    <x v="15"/>
    <x v="22"/>
    <n v="553484"/>
  </r>
  <r>
    <s v="Vyhodnoceno kladně - příprava smlouvy"/>
    <x v="1"/>
    <x v="7"/>
    <x v="9"/>
    <n v="540382"/>
  </r>
  <r>
    <s v="Vyhodnoceno kladně - příprava smlouvy"/>
    <x v="1"/>
    <x v="14"/>
    <x v="79"/>
    <n v="553468"/>
  </r>
  <r>
    <s v="Aktuálně v 2. části hodnocení"/>
    <x v="0"/>
    <x v="4"/>
    <x v="4"/>
    <n v="599051"/>
  </r>
  <r>
    <s v="Vyhodnoceno kladně - příprava smlouvy"/>
    <x v="0"/>
    <x v="0"/>
    <x v="0"/>
    <n v="505927"/>
  </r>
  <r>
    <s v="Vyhodnoceno kladně - příprava smlouvy"/>
    <x v="0"/>
    <x v="0"/>
    <x v="5"/>
    <n v="505927"/>
  </r>
  <r>
    <s v="Vyhodnoceno kladně - příprava smlouvy"/>
    <x v="0"/>
    <x v="13"/>
    <x v="17"/>
    <n v="507580"/>
  </r>
  <r>
    <s v="Vyhodnoceno kladně - příprava smlouvy"/>
    <x v="0"/>
    <x v="4"/>
    <x v="10"/>
    <n v="599051"/>
  </r>
  <r>
    <s v="Vyhodnoceno kladně - příprava smlouvy"/>
    <x v="0"/>
    <x v="22"/>
    <x v="32"/>
    <n v="597520"/>
  </r>
  <r>
    <s v="Vyhodnoceno kladně - příprava smlouvy"/>
    <x v="0"/>
    <x v="27"/>
    <x v="44"/>
    <n v="597961"/>
  </r>
  <r>
    <s v="Vydán předběžný souhlas"/>
    <x v="0"/>
    <x v="69"/>
    <x v="120"/>
    <n v="599107"/>
  </r>
  <r>
    <s v="Vydán předběžný souhlas"/>
    <x v="0"/>
    <x v="0"/>
    <x v="0"/>
    <n v="505927"/>
  </r>
  <r>
    <s v="Vyhodnoceno kladně - příprava smlouvy"/>
    <x v="0"/>
    <x v="0"/>
    <x v="5"/>
    <n v="505927"/>
  </r>
  <r>
    <s v="Vyhodnoceno kladně - příprava smlouvy"/>
    <x v="0"/>
    <x v="0"/>
    <x v="85"/>
    <n v="505927"/>
  </r>
  <r>
    <s v="Vydán předběžný souhlas"/>
    <x v="0"/>
    <x v="0"/>
    <x v="5"/>
    <n v="505927"/>
  </r>
  <r>
    <s v="Vyhodnoceno kladně - příprava smlouvy"/>
    <x v="0"/>
    <x v="4"/>
    <x v="4"/>
    <n v="599051"/>
  </r>
  <r>
    <s v="Vyhodnoceno kladně - příprava smlouvy"/>
    <x v="1"/>
    <x v="24"/>
    <x v="121"/>
    <n v="541036"/>
  </r>
  <r>
    <s v="Vydán předběžný souhlas"/>
    <x v="0"/>
    <x v="1"/>
    <x v="1"/>
    <n v="597520"/>
  </r>
  <r>
    <s v="Vyhodnoceno kladně - příprava smlouvy"/>
    <x v="0"/>
    <x v="13"/>
    <x v="17"/>
    <n v="507580"/>
  </r>
  <r>
    <s v="Vyhodnoceno kladně - příprava smlouvy"/>
    <x v="0"/>
    <x v="4"/>
    <x v="10"/>
    <n v="599051"/>
  </r>
  <r>
    <s v="Vyhodnoceno kladně - příprava smlouvy"/>
    <x v="0"/>
    <x v="0"/>
    <x v="0"/>
    <n v="505927"/>
  </r>
  <r>
    <s v="Vyhodnoceno kladně - příprava smlouvy"/>
    <x v="1"/>
    <x v="14"/>
    <x v="80"/>
    <n v="553468"/>
  </r>
  <r>
    <s v="Vyhodnoceno kladně - příprava smlouvy"/>
    <x v="0"/>
    <x v="0"/>
    <x v="5"/>
    <n v="505927"/>
  </r>
  <r>
    <s v="Aktuálně v 2. části hodnocení"/>
    <x v="0"/>
    <x v="22"/>
    <x v="53"/>
    <n v="597635"/>
  </r>
  <r>
    <s v="Aktuálně v 1. části hodnocení"/>
    <x v="1"/>
    <x v="10"/>
    <x v="14"/>
    <n v="553468"/>
  </r>
  <r>
    <s v="Vyhodnoceno kladně - příprava smlouvy"/>
    <x v="1"/>
    <x v="14"/>
    <x v="40"/>
    <n v="553468"/>
  </r>
  <r>
    <s v="Vyhodnoceno kladně - příprava smlouvy"/>
    <x v="0"/>
    <x v="8"/>
    <x v="11"/>
    <n v="554821"/>
  </r>
  <r>
    <s v="Aktuálně v 1. části hodnocení"/>
    <x v="1"/>
    <x v="14"/>
    <x v="40"/>
    <n v="553468"/>
  </r>
  <r>
    <s v="Aktuálně v 1. části hodnocení"/>
    <x v="0"/>
    <x v="35"/>
    <x v="60"/>
    <n v="597937"/>
  </r>
  <r>
    <s v="Vyhodnoceno kladně - příprava smlouvy"/>
    <x v="0"/>
    <x v="34"/>
    <x v="59"/>
    <n v="599352"/>
  </r>
  <r>
    <s v="Vydán předběžný souhlas"/>
    <x v="1"/>
    <x v="26"/>
    <x v="43"/>
    <n v="541249"/>
  </r>
  <r>
    <s v="Vydán předběžný souhlas"/>
    <x v="0"/>
    <x v="19"/>
    <x v="28"/>
    <n v="597350"/>
  </r>
  <r>
    <s v="Vyhodnoceno kladně - příprava smlouvy"/>
    <x v="1"/>
    <x v="29"/>
    <x v="46"/>
    <n v="540030"/>
  </r>
  <r>
    <s v="Smlouva - čerpání"/>
    <x v="1"/>
    <x v="29"/>
    <x v="46"/>
    <n v="540030"/>
  </r>
  <r>
    <s v="Aktuálně v 2. části hodnocení"/>
    <x v="1"/>
    <x v="2"/>
    <x v="2"/>
    <n v="569356"/>
  </r>
  <r>
    <s v="Vydán předběžný souhlas"/>
    <x v="1"/>
    <x v="29"/>
    <x v="83"/>
    <n v="540030"/>
  </r>
  <r>
    <s v="Vyhodnoceno kladně - příprava smlouvy"/>
    <x v="1"/>
    <x v="2"/>
    <x v="2"/>
    <n v="569356"/>
  </r>
  <r>
    <s v="Vyhodnoceno kladně - příprava smlouvy"/>
    <x v="0"/>
    <x v="23"/>
    <x v="36"/>
    <n v="597988"/>
  </r>
  <r>
    <s v="Vyhodnoceno kladně - příprava smlouvy"/>
    <x v="0"/>
    <x v="9"/>
    <x v="13"/>
    <n v="597210"/>
  </r>
  <r>
    <s v="Vydán předběžný souhlas"/>
    <x v="0"/>
    <x v="70"/>
    <x v="122"/>
    <n v="598003"/>
  </r>
  <r>
    <s v="Vydán předběžný souhlas"/>
    <x v="0"/>
    <x v="8"/>
    <x v="58"/>
    <n v="554821"/>
  </r>
  <r>
    <s v="Vyhodnoceno kladně - příprava smlouvy"/>
    <x v="1"/>
    <x v="29"/>
    <x v="46"/>
    <n v="540030"/>
  </r>
  <r>
    <s v="Vyhodnoceno kladně - příprava smlouvy"/>
    <x v="1"/>
    <x v="31"/>
    <x v="54"/>
    <n v="557218"/>
  </r>
  <r>
    <s v="Vydán předběžný souhlas"/>
    <x v="1"/>
    <x v="5"/>
    <x v="6"/>
    <n v="523917"/>
  </r>
  <r>
    <s v="Vyhodnoceno kladně - příprava smlouvy"/>
    <x v="1"/>
    <x v="14"/>
    <x v="19"/>
    <n v="541303"/>
  </r>
  <r>
    <s v="Vyhodnoceno kladně - příprava smlouvy"/>
    <x v="0"/>
    <x v="0"/>
    <x v="5"/>
    <n v="505927"/>
  </r>
  <r>
    <s v="Vyhodnoceno kladně - příprava smlouvy"/>
    <x v="0"/>
    <x v="4"/>
    <x v="4"/>
    <n v="599051"/>
  </r>
  <r>
    <s v="Vydán předběžný souhlas"/>
    <x v="1"/>
    <x v="2"/>
    <x v="2"/>
    <n v="569356"/>
  </r>
  <r>
    <s v="Vyhodnoceno kladně - příprava smlouvy"/>
    <x v="1"/>
    <x v="31"/>
    <x v="54"/>
    <n v="541249"/>
  </r>
  <r>
    <s v="Aktuálně v 2. části hodnocení"/>
    <x v="0"/>
    <x v="48"/>
    <x v="113"/>
    <n v="597392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Vyhodnoceno kladně - příprava smlouvy"/>
    <x v="0"/>
    <x v="4"/>
    <x v="4"/>
    <n v="599051"/>
  </r>
  <r>
    <s v="Vyhodnoceno kladně - příprava smlouvy"/>
    <x v="0"/>
    <x v="0"/>
    <x v="5"/>
    <n v="505927"/>
  </r>
  <r>
    <s v="Aktuálně v 1. části hodnocení"/>
    <x v="1"/>
    <x v="10"/>
    <x v="14"/>
    <n v="541303"/>
  </r>
  <r>
    <s v="Vydán předběžný souhlas"/>
    <x v="1"/>
    <x v="7"/>
    <x v="9"/>
    <n v="540382"/>
  </r>
  <r>
    <s v="Vyhodnoceno kladně - příprava smlouvy"/>
    <x v="0"/>
    <x v="3"/>
    <x v="23"/>
    <n v="597481"/>
  </r>
  <r>
    <s v="Vyhodnoceno kladně - příprava smlouvy"/>
    <x v="1"/>
    <x v="15"/>
    <x v="22"/>
    <n v="553484"/>
  </r>
  <r>
    <s v="Vyhodnoceno kladně - příprava smlouvy"/>
    <x v="1"/>
    <x v="14"/>
    <x v="40"/>
    <n v="553468"/>
  </r>
  <r>
    <s v="Aktuálně v 1. části hodnocení"/>
    <x v="1"/>
    <x v="14"/>
    <x v="40"/>
    <n v="553468"/>
  </r>
  <r>
    <s v="Vyhodnoceno kladně - příprava smlouvy"/>
    <x v="0"/>
    <x v="1"/>
    <x v="25"/>
    <n v="597520"/>
  </r>
  <r>
    <s v="Vyhodnoceno kladně - příprava smlouvy"/>
    <x v="1"/>
    <x v="31"/>
    <x v="54"/>
    <n v="562335"/>
  </r>
  <r>
    <s v="Vyhodnoceno kladně - příprava smlouvy"/>
    <x v="0"/>
    <x v="4"/>
    <x v="18"/>
    <n v="599051"/>
  </r>
  <r>
    <s v="Vyhodnoceno kladně - příprava smlouvy"/>
    <x v="1"/>
    <x v="31"/>
    <x v="54"/>
    <n v="536148"/>
  </r>
  <r>
    <s v="Vydán předběžný souhlas"/>
    <x v="1"/>
    <x v="15"/>
    <x v="22"/>
    <n v="553484"/>
  </r>
  <r>
    <s v="Vydán předběžný souhlas"/>
    <x v="1"/>
    <x v="71"/>
    <x v="123"/>
    <n v="541575"/>
  </r>
  <r>
    <s v="Vyhodnoceno kladně - příprava smlouvy"/>
    <x v="1"/>
    <x v="10"/>
    <x v="14"/>
    <n v="541303"/>
  </r>
  <r>
    <s v="Aktuálně v 2. části hodnocení"/>
    <x v="0"/>
    <x v="1"/>
    <x v="25"/>
    <n v="597520"/>
  </r>
  <r>
    <s v="Vyhodnoceno kladně - příprava smlouvy"/>
    <x v="0"/>
    <x v="4"/>
    <x v="4"/>
    <n v="599051"/>
  </r>
  <r>
    <s v="Vydán předběžný souhlas"/>
    <x v="1"/>
    <x v="5"/>
    <x v="56"/>
    <n v="536385"/>
  </r>
  <r>
    <s v="Aktuálně v 1. části hodnocení"/>
    <x v="0"/>
    <x v="1"/>
    <x v="1"/>
    <n v="597520"/>
  </r>
  <r>
    <s v="Vyhodnoceno kladně - příprava smlouvy"/>
    <x v="1"/>
    <x v="14"/>
    <x v="80"/>
    <n v="553468"/>
  </r>
  <r>
    <s v="Vyhodnoceno kladně - příprava smlouvy"/>
    <x v="0"/>
    <x v="3"/>
    <x v="23"/>
    <n v="597481"/>
  </r>
  <r>
    <s v="Vyhodnoceno kladně - příprava smlouvy"/>
    <x v="0"/>
    <x v="3"/>
    <x v="23"/>
    <n v="554821"/>
  </r>
  <r>
    <s v="Vyhodnoceno kladně - příprava smlouvy"/>
    <x v="0"/>
    <x v="9"/>
    <x v="13"/>
    <n v="597210"/>
  </r>
  <r>
    <s v="Aktuálně v 1. části hodnocení"/>
    <x v="0"/>
    <x v="9"/>
    <x v="13"/>
    <n v="597210"/>
  </r>
  <r>
    <s v="Vyhodnoceno kladně - příprava smlouvy"/>
    <x v="0"/>
    <x v="4"/>
    <x v="4"/>
    <n v="599051"/>
  </r>
  <r>
    <s v="Aktuálně v 1. části hodnocení"/>
    <x v="0"/>
    <x v="1"/>
    <x v="25"/>
    <n v="597210"/>
  </r>
  <r>
    <s v="Vyhodnoceno kladně - příprava smlouvy"/>
    <x v="0"/>
    <x v="0"/>
    <x v="0"/>
    <n v="505927"/>
  </r>
  <r>
    <s v="Vyhodnoceno kladně - příprava smlouvy"/>
    <x v="0"/>
    <x v="1"/>
    <x v="37"/>
    <n v="597520"/>
  </r>
  <r>
    <s v="Vyhodnoceno kladně - příprava smlouvy"/>
    <x v="0"/>
    <x v="0"/>
    <x v="71"/>
    <n v="505927"/>
  </r>
  <r>
    <s v="Vyhodnoceno kladně - příprava smlouvy"/>
    <x v="0"/>
    <x v="1"/>
    <x v="25"/>
    <n v="597520"/>
  </r>
  <r>
    <s v="Vyhodnoceno kladně - příprava smlouvy"/>
    <x v="0"/>
    <x v="0"/>
    <x v="5"/>
    <n v="505927"/>
  </r>
  <r>
    <s v="Vyhodnoceno kladně - příprava smlouvy"/>
    <x v="0"/>
    <x v="0"/>
    <x v="71"/>
    <n v="505927"/>
  </r>
  <r>
    <s v="Vyhodnoceno kladně - příprava smlouvy"/>
    <x v="0"/>
    <x v="23"/>
    <x v="36"/>
    <n v="597988"/>
  </r>
  <r>
    <s v="Vyhodnoceno kladně - příprava smlouvy"/>
    <x v="1"/>
    <x v="10"/>
    <x v="14"/>
    <n v="541303"/>
  </r>
  <r>
    <s v="Vyhodnoceno kladně - příprava smlouvy"/>
    <x v="1"/>
    <x v="10"/>
    <x v="14"/>
    <n v="541303"/>
  </r>
  <r>
    <s v="Vyhodnoceno kladně - příprava smlouvy"/>
    <x v="0"/>
    <x v="0"/>
    <x v="73"/>
    <n v="505927"/>
  </r>
  <r>
    <s v="Aktuálně v 1. části hodnocení"/>
    <x v="0"/>
    <x v="4"/>
    <x v="4"/>
    <n v="599051"/>
  </r>
  <r>
    <s v="Vyhodnoceno kladně - příprava smlouvy"/>
    <x v="0"/>
    <x v="23"/>
    <x v="36"/>
    <n v="597988"/>
  </r>
  <r>
    <s v="Aktuálně v 1. části hodnocení"/>
    <x v="1"/>
    <x v="17"/>
    <x v="26"/>
    <n v="536385"/>
  </r>
  <r>
    <s v="Aktuálně v 1. části hodnocení"/>
    <x v="0"/>
    <x v="23"/>
    <x v="36"/>
    <n v="597988"/>
  </r>
  <r>
    <s v="Vydán předběžný souhlas"/>
    <x v="1"/>
    <x v="2"/>
    <x v="2"/>
    <n v="569356"/>
  </r>
  <r>
    <s v="Vyhodnoceno kladně - příprava smlouvy"/>
    <x v="1"/>
    <x v="2"/>
    <x v="2"/>
    <n v="569356"/>
  </r>
  <r>
    <s v="Vyhodnoceno kladně - příprava smlouvy"/>
    <x v="0"/>
    <x v="0"/>
    <x v="85"/>
    <n v="505927"/>
  </r>
  <r>
    <s v="Vyhodnoceno kladně - příprava smlouvy"/>
    <x v="1"/>
    <x v="2"/>
    <x v="2"/>
    <n v="569356"/>
  </r>
  <r>
    <s v="Vyhodnoceno kladně - příprava smlouvy"/>
    <x v="0"/>
    <x v="4"/>
    <x v="4"/>
    <n v="599051"/>
  </r>
  <r>
    <s v="Aktuálně v 1. části hodnocení"/>
    <x v="1"/>
    <x v="2"/>
    <x v="2"/>
    <n v="569356"/>
  </r>
  <r>
    <s v="Vyhodnoceno kladně - příprava smlouvy"/>
    <x v="0"/>
    <x v="0"/>
    <x v="0"/>
    <n v="505927"/>
  </r>
  <r>
    <s v="Vyhodnoceno kladně - příprava smlouvy"/>
    <x v="1"/>
    <x v="2"/>
    <x v="2"/>
    <n v="569356"/>
  </r>
  <r>
    <s v="Vyhodnoceno kladně - příprava smlouvy"/>
    <x v="0"/>
    <x v="0"/>
    <x v="5"/>
    <n v="505927"/>
  </r>
  <r>
    <s v="Aktuálně v 1. části hodnocení"/>
    <x v="1"/>
    <x v="2"/>
    <x v="2"/>
    <n v="569356"/>
  </r>
  <r>
    <s v="Aktuálně v 1. části hodnocení"/>
    <x v="0"/>
    <x v="8"/>
    <x v="51"/>
    <n v="554821"/>
  </r>
  <r>
    <s v="Vydán předběžný souhlas"/>
    <x v="1"/>
    <x v="50"/>
    <x v="82"/>
    <n v="525588"/>
  </r>
  <r>
    <s v="Aktuálně v 1. části hodnocení"/>
    <x v="0"/>
    <x v="4"/>
    <x v="4"/>
    <n v="599051"/>
  </r>
  <r>
    <s v="Aktuálně v 1. části hodnocení"/>
    <x v="0"/>
    <x v="8"/>
    <x v="11"/>
    <n v="554821"/>
  </r>
  <r>
    <s v="Aktuálně v 1. části hodnocení"/>
    <x v="0"/>
    <x v="1"/>
    <x v="25"/>
    <n v="597520"/>
  </r>
  <r>
    <s v="Vyhodnoceno kladně - příprava smlouvy"/>
    <x v="0"/>
    <x v="1"/>
    <x v="25"/>
    <n v="597520"/>
  </r>
  <r>
    <s v="Vydán předběžný souhlas"/>
    <x v="0"/>
    <x v="18"/>
    <x v="91"/>
    <n v="597449"/>
  </r>
  <r>
    <s v="Vyhodnoceno kladně - příprava smlouvy"/>
    <x v="0"/>
    <x v="41"/>
    <x v="66"/>
    <n v="569666"/>
  </r>
  <r>
    <s v="Aktuálně v 1. části hodnocení"/>
    <x v="0"/>
    <x v="1"/>
    <x v="25"/>
    <n v="597520"/>
  </r>
  <r>
    <s v="Aktuálně v 1. části hodnocení"/>
    <x v="0"/>
    <x v="8"/>
    <x v="34"/>
    <n v="554821"/>
  </r>
  <r>
    <s v="Vydán předběžný souhlas"/>
    <x v="0"/>
    <x v="70"/>
    <x v="122"/>
    <n v="598003"/>
  </r>
  <r>
    <s v="Vyhodnoceno kladně - příprava smlouvy"/>
    <x v="1"/>
    <x v="24"/>
    <x v="121"/>
    <n v="541036"/>
  </r>
  <r>
    <s v="Vyhodnoceno kladně - příprava smlouvy"/>
    <x v="0"/>
    <x v="22"/>
    <x v="35"/>
    <n v="597635"/>
  </r>
  <r>
    <s v="Vydán předběžný souhlas"/>
    <x v="0"/>
    <x v="1"/>
    <x v="25"/>
    <n v="597520"/>
  </r>
  <r>
    <s v="Vyhodnoceno kladně - příprava smlouvy"/>
    <x v="1"/>
    <x v="14"/>
    <x v="80"/>
    <n v="553468"/>
  </r>
  <r>
    <s v="Vydán předběžný souhlas"/>
    <x v="1"/>
    <x v="2"/>
    <x v="2"/>
    <n v="569356"/>
  </r>
  <r>
    <s v="Vyhodnoceno kladně - příprava smlouvy"/>
    <x v="1"/>
    <x v="14"/>
    <x v="40"/>
    <n v="553468"/>
  </r>
  <r>
    <s v="Vyhodnoceno kladně - příprava smlouvy"/>
    <x v="0"/>
    <x v="1"/>
    <x v="1"/>
    <n v="597520"/>
  </r>
  <r>
    <s v="Vyhodnoceno kladně - příprava smlouvy"/>
    <x v="1"/>
    <x v="2"/>
    <x v="2"/>
    <n v="569356"/>
  </r>
  <r>
    <s v="Vyhodnoceno kladně - příprava smlouvy"/>
    <x v="1"/>
    <x v="17"/>
    <x v="30"/>
    <n v="536385"/>
  </r>
  <r>
    <s v="Vyhodnoceno kladně - příprava smlouvy"/>
    <x v="0"/>
    <x v="8"/>
    <x v="11"/>
    <n v="554821"/>
  </r>
  <r>
    <s v="Aktuálně v 1. části hodnocení"/>
    <x v="1"/>
    <x v="2"/>
    <x v="2"/>
    <n v="569356"/>
  </r>
  <r>
    <s v="Vyhodnoceno kladně - příprava smlouvy"/>
    <x v="0"/>
    <x v="0"/>
    <x v="49"/>
    <n v="505927"/>
  </r>
  <r>
    <s v="Vyhodnoceno kladně - příprava smlouvy"/>
    <x v="0"/>
    <x v="1"/>
    <x v="37"/>
    <n v="597937"/>
  </r>
  <r>
    <s v="Vyhodnoceno kladně - příprava smlouvy"/>
    <x v="0"/>
    <x v="1"/>
    <x v="37"/>
    <n v="597520"/>
  </r>
  <r>
    <s v="Vyhodnoceno kladně - příprava smlouvy"/>
    <x v="0"/>
    <x v="0"/>
    <x v="0"/>
    <n v="510939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Vyhodnoceno kladně - příprava smlouvy"/>
    <x v="1"/>
    <x v="10"/>
    <x v="14"/>
    <n v="541303"/>
  </r>
  <r>
    <s v="Vyhodnoceno kladně - příprava smlouvy"/>
    <x v="0"/>
    <x v="1"/>
    <x v="1"/>
    <n v="597520"/>
  </r>
  <r>
    <s v="Vyhodnoceno kladně - příprava smlouvy"/>
    <x v="0"/>
    <x v="0"/>
    <x v="0"/>
    <n v="505927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Aktuálně v 1. části hodnocení"/>
    <x v="0"/>
    <x v="4"/>
    <x v="4"/>
    <n v="599051"/>
  </r>
  <r>
    <s v="Aktuálně v 2. části hodnocení"/>
    <x v="0"/>
    <x v="0"/>
    <x v="5"/>
    <n v="505927"/>
  </r>
  <r>
    <s v="Vydán předběžný souhlas"/>
    <x v="2"/>
    <x v="6"/>
    <x v="8"/>
    <n v="585068"/>
  </r>
  <r>
    <s v="Aktuálně v 1. části hodnocení"/>
    <x v="0"/>
    <x v="22"/>
    <x v="87"/>
    <n v="597635"/>
  </r>
  <r>
    <s v="Vydán předběžný souhlas"/>
    <x v="0"/>
    <x v="0"/>
    <x v="0"/>
    <n v="505927"/>
  </r>
  <r>
    <s v="Vyhodnoceno kladně - příprava smlouvy"/>
    <x v="0"/>
    <x v="8"/>
    <x v="11"/>
    <n v="554821"/>
  </r>
  <r>
    <s v="Aktuálně v 1. části hodnocení"/>
    <x v="0"/>
    <x v="8"/>
    <x v="111"/>
    <n v="554821"/>
  </r>
  <r>
    <s v="Vyhodnoceno kladně - příprava smlouvy"/>
    <x v="1"/>
    <x v="2"/>
    <x v="2"/>
    <n v="569356"/>
  </r>
  <r>
    <s v="Vyhodnoceno kladně - příprava smlouvy"/>
    <x v="0"/>
    <x v="22"/>
    <x v="87"/>
    <n v="597635"/>
  </r>
  <r>
    <s v="Aktuálně v 1. části hodnocení"/>
    <x v="0"/>
    <x v="3"/>
    <x v="23"/>
    <n v="597481"/>
  </r>
  <r>
    <s v="Vydán předběžný souhlas"/>
    <x v="0"/>
    <x v="0"/>
    <x v="5"/>
    <n v="505927"/>
  </r>
  <r>
    <s v="Vyhodnoceno kladně - příprava smlouvy"/>
    <x v="0"/>
    <x v="3"/>
    <x v="23"/>
    <n v="597481"/>
  </r>
  <r>
    <s v="Vyhodnoceno kladně - příprava smlouvy"/>
    <x v="0"/>
    <x v="0"/>
    <x v="0"/>
    <n v="505927"/>
  </r>
  <r>
    <s v="Vyhodnoceno kladně - příprava smlouvy"/>
    <x v="0"/>
    <x v="23"/>
    <x v="36"/>
    <n v="597988"/>
  </r>
  <r>
    <s v="Aktuálně v 1. části hodnocení"/>
    <x v="1"/>
    <x v="39"/>
    <x v="64"/>
    <n v="525804"/>
  </r>
  <r>
    <s v="Aktuálně v 1. části hodnocení"/>
    <x v="1"/>
    <x v="7"/>
    <x v="9"/>
    <n v="540382"/>
  </r>
  <r>
    <s v="Vyhodnoceno kladně - příprava smlouvy"/>
    <x v="0"/>
    <x v="1"/>
    <x v="1"/>
    <n v="597520"/>
  </r>
  <r>
    <s v="Vyhodnoceno kladně - příprava smlouvy"/>
    <x v="0"/>
    <x v="22"/>
    <x v="87"/>
    <n v="597635"/>
  </r>
  <r>
    <s v="Vyhodnoceno kladně - příprava smlouvy"/>
    <x v="0"/>
    <x v="1"/>
    <x v="1"/>
    <n v="597520"/>
  </r>
  <r>
    <s v="Vyhodnoceno kladně - příprava smlouvy"/>
    <x v="0"/>
    <x v="1"/>
    <x v="25"/>
    <n v="597520"/>
  </r>
  <r>
    <s v="Aktuálně v 2. části hodnocení"/>
    <x v="0"/>
    <x v="22"/>
    <x v="32"/>
    <n v="597635"/>
  </r>
  <r>
    <s v="Vyhodnoceno kladně - příprava smlouvy"/>
    <x v="0"/>
    <x v="22"/>
    <x v="87"/>
    <n v="597635"/>
  </r>
  <r>
    <s v="Aktuálně v 2. části hodnocení"/>
    <x v="0"/>
    <x v="22"/>
    <x v="87"/>
    <n v="597635"/>
  </r>
  <r>
    <s v="Aktuálně v 1. části hodnocení"/>
    <x v="0"/>
    <x v="22"/>
    <x v="87"/>
    <n v="597635"/>
  </r>
  <r>
    <s v="Aktuálně v 2. části hodnocení"/>
    <x v="0"/>
    <x v="23"/>
    <x v="36"/>
    <n v="597988"/>
  </r>
  <r>
    <s v="Aktuálně v 1. části hodnocení"/>
    <x v="0"/>
    <x v="22"/>
    <x v="87"/>
    <n v="597635"/>
  </r>
  <r>
    <s v="Vydán předběžný souhlas"/>
    <x v="0"/>
    <x v="61"/>
    <x v="124"/>
    <n v="597571"/>
  </r>
  <r>
    <s v="Vydán předběžný souhlas"/>
    <x v="0"/>
    <x v="4"/>
    <x v="4"/>
    <n v="599051"/>
  </r>
  <r>
    <s v="Aktuálně v 1. části hodnocení"/>
    <x v="0"/>
    <x v="72"/>
    <x v="125"/>
    <n v="507971"/>
  </r>
  <r>
    <s v="Aktuálně v 2. části hodnocení"/>
    <x v="0"/>
    <x v="0"/>
    <x v="119"/>
    <n v="505927"/>
  </r>
  <r>
    <s v="Aktuálně v 1. části hodnocení"/>
    <x v="0"/>
    <x v="8"/>
    <x v="58"/>
    <n v="554821"/>
  </r>
  <r>
    <s v="Aktuálně v 1. části hodnocení"/>
    <x v="0"/>
    <x v="8"/>
    <x v="111"/>
    <n v="554821"/>
  </r>
  <r>
    <s v="Aktuálně v 2. části hodnocení"/>
    <x v="0"/>
    <x v="8"/>
    <x v="92"/>
    <n v="554821"/>
  </r>
  <r>
    <s v="Aktuálně v 1. části hodnocení"/>
    <x v="1"/>
    <x v="7"/>
    <x v="9"/>
    <n v="540382"/>
  </r>
  <r>
    <s v="Vydán předběžný souhlas"/>
    <x v="0"/>
    <x v="19"/>
    <x v="28"/>
    <n v="569551"/>
  </r>
  <r>
    <s v="Vydán předběžný souhlas"/>
    <x v="0"/>
    <x v="0"/>
    <x v="0"/>
    <n v="505927"/>
  </r>
  <r>
    <s v="Aktuálně v 2. části hodnocení"/>
    <x v="1"/>
    <x v="2"/>
    <x v="2"/>
    <n v="569356"/>
  </r>
  <r>
    <s v="Vydán předběžný souhlas"/>
    <x v="0"/>
    <x v="8"/>
    <x v="11"/>
    <n v="554821"/>
  </r>
  <r>
    <s v="Aktuálně v 2. části hodnocení"/>
    <x v="1"/>
    <x v="2"/>
    <x v="2"/>
    <n v="569356"/>
  </r>
  <r>
    <s v="Vyhodnoceno kladně - příprava smlouvy"/>
    <x v="0"/>
    <x v="22"/>
    <x v="35"/>
    <n v="597635"/>
  </r>
  <r>
    <s v="Aktuálně v 1. části hodnocení"/>
    <x v="1"/>
    <x v="2"/>
    <x v="2"/>
    <n v="569356"/>
  </r>
  <r>
    <s v="Vydán předběžný souhlas"/>
    <x v="0"/>
    <x v="23"/>
    <x v="36"/>
    <n v="597988"/>
  </r>
  <r>
    <s v="Vyhodnoceno kladně - příprava smlouvy"/>
    <x v="0"/>
    <x v="0"/>
    <x v="0"/>
    <n v="505927"/>
  </r>
  <r>
    <s v="Vyhodnoceno kladně - příprava smlouvy"/>
    <x v="0"/>
    <x v="4"/>
    <x v="4"/>
    <n v="599051"/>
  </r>
  <r>
    <s v="Vyhodnoceno kladně - příprava smlouvy"/>
    <x v="0"/>
    <x v="0"/>
    <x v="5"/>
    <n v="505927"/>
  </r>
  <r>
    <s v="Aktuálně v 1. části hodnocení"/>
    <x v="0"/>
    <x v="60"/>
    <x v="103"/>
    <n v="598933"/>
  </r>
  <r>
    <s v="Vyhodnoceno kladně - příprava smlouvy"/>
    <x v="0"/>
    <x v="8"/>
    <x v="11"/>
    <n v="554821"/>
  </r>
  <r>
    <s v="Aktuálně v 1. části hodnocení"/>
    <x v="0"/>
    <x v="0"/>
    <x v="5"/>
    <n v="505927"/>
  </r>
  <r>
    <s v="Aktuálně v 1. části hodnocení"/>
    <x v="0"/>
    <x v="0"/>
    <x v="0"/>
    <n v="505927"/>
  </r>
  <r>
    <s v="Aktuálně v 2. části hodnocení"/>
    <x v="0"/>
    <x v="8"/>
    <x v="11"/>
    <n v="554821"/>
  </r>
  <r>
    <s v="Aktuálně v 1. části hodnocení"/>
    <x v="0"/>
    <x v="13"/>
    <x v="17"/>
    <n v="507580"/>
  </r>
  <r>
    <s v="Aktuálně v 2. části hodnocení"/>
    <x v="0"/>
    <x v="0"/>
    <x v="20"/>
    <n v="505927"/>
  </r>
  <r>
    <s v="Vyhodnoceno kladně - příprava smlouvy"/>
    <x v="0"/>
    <x v="45"/>
    <x v="75"/>
    <n v="597899"/>
  </r>
  <r>
    <s v="Vyhodnoceno kladně - příprava smlouvy"/>
    <x v="1"/>
    <x v="14"/>
    <x v="40"/>
    <n v="553468"/>
  </r>
  <r>
    <s v="Vyhodnoceno kladně - příprava smlouvy"/>
    <x v="0"/>
    <x v="9"/>
    <x v="13"/>
    <n v="597210"/>
  </r>
  <r>
    <s v="Vyhodnoceno kladně - příprava smlouvy"/>
    <x v="1"/>
    <x v="7"/>
    <x v="9"/>
    <n v="540382"/>
  </r>
  <r>
    <s v="Vydán předběžný souhlas"/>
    <x v="0"/>
    <x v="0"/>
    <x v="0"/>
    <n v="505927"/>
  </r>
  <r>
    <s v="Aktuálně v 2. části hodnocení"/>
    <x v="1"/>
    <x v="2"/>
    <x v="2"/>
    <n v="569356"/>
  </r>
  <r>
    <s v="Vyhodnoceno kladně - příprava smlouvy"/>
    <x v="0"/>
    <x v="1"/>
    <x v="1"/>
    <n v="597520"/>
  </r>
  <r>
    <s v="Aktuálně v 1. části hodnocení"/>
    <x v="1"/>
    <x v="2"/>
    <x v="2"/>
    <n v="569356"/>
  </r>
  <r>
    <s v="Vyhodnoceno kladně - příprava smlouvy"/>
    <x v="1"/>
    <x v="14"/>
    <x v="19"/>
    <n v="553468"/>
  </r>
  <r>
    <s v="Aktuálně v 1. části hodnocení"/>
    <x v="1"/>
    <x v="2"/>
    <x v="2"/>
    <n v="569356"/>
  </r>
  <r>
    <s v="Aktuálně v 1. části hodnocení"/>
    <x v="0"/>
    <x v="23"/>
    <x v="47"/>
    <n v="597988"/>
  </r>
  <r>
    <s v="Aktuálně v 1. části hodnocení"/>
    <x v="1"/>
    <x v="2"/>
    <x v="2"/>
    <n v="569356"/>
  </r>
  <r>
    <s v="Vyhodnoceno kladně - příprava smlouvy"/>
    <x v="0"/>
    <x v="1"/>
    <x v="1"/>
    <n v="597520"/>
  </r>
  <r>
    <s v="Aktuálně v 1. části hodnocení"/>
    <x v="1"/>
    <x v="2"/>
    <x v="2"/>
    <n v="569356"/>
  </r>
  <r>
    <s v="Vydán předběžný souhlas"/>
    <x v="1"/>
    <x v="14"/>
    <x v="19"/>
    <n v="553468"/>
  </r>
  <r>
    <s v="Aktuálně v 2. části hodnocení"/>
    <x v="1"/>
    <x v="2"/>
    <x v="2"/>
    <n v="569356"/>
  </r>
  <r>
    <s v="Vyhodnoceno kladně - příprava smlouvy"/>
    <x v="0"/>
    <x v="4"/>
    <x v="4"/>
    <n v="599051"/>
  </r>
  <r>
    <s v="Vyhodnoceno kladně - příprava smlouvy"/>
    <x v="1"/>
    <x v="2"/>
    <x v="2"/>
    <n v="569356"/>
  </r>
  <r>
    <s v="Vyhodnoceno kladně - příprava smlouvy"/>
    <x v="1"/>
    <x v="2"/>
    <x v="2"/>
    <n v="569356"/>
  </r>
  <r>
    <s v="Aktuálně v 1. části hodnocení"/>
    <x v="1"/>
    <x v="2"/>
    <x v="2"/>
    <n v="569356"/>
  </r>
  <r>
    <s v="Aktuálně v 1. části hodnocení"/>
    <x v="1"/>
    <x v="2"/>
    <x v="2"/>
    <n v="569356"/>
  </r>
  <r>
    <s v="Aktuálně v 1. části hodnocení"/>
    <x v="1"/>
    <x v="2"/>
    <x v="2"/>
    <n v="569356"/>
  </r>
  <r>
    <s v="Vyhodnoceno kladně - příprava smlouvy"/>
    <x v="1"/>
    <x v="2"/>
    <x v="2"/>
    <n v="569356"/>
  </r>
  <r>
    <s v="Aktuálně v 1. části hodnocení"/>
    <x v="1"/>
    <x v="2"/>
    <x v="2"/>
    <n v="569356"/>
  </r>
  <r>
    <s v="Vyhodnoceno kladně - příprava smlouvy"/>
    <x v="0"/>
    <x v="0"/>
    <x v="0"/>
    <n v="505927"/>
  </r>
  <r>
    <s v="Aktuálně v 1. části hodnocení"/>
    <x v="1"/>
    <x v="2"/>
    <x v="2"/>
    <n v="569356"/>
  </r>
  <r>
    <s v="Aktuálně v 2. části hodnocení"/>
    <x v="1"/>
    <x v="2"/>
    <x v="2"/>
    <n v="569356"/>
  </r>
  <r>
    <s v="Vydán předběžný souhlas"/>
    <x v="0"/>
    <x v="0"/>
    <x v="0"/>
    <n v="505927"/>
  </r>
  <r>
    <s v="Aktuálně v 1. části hodnocení"/>
    <x v="0"/>
    <x v="9"/>
    <x v="13"/>
    <n v="597210"/>
  </r>
  <r>
    <s v="Aktuálně v 1. části hodnocení"/>
    <x v="0"/>
    <x v="32"/>
    <x v="55"/>
    <n v="507504"/>
  </r>
  <r>
    <s v="Vyhodnoceno kladně - příprava smlouvy"/>
    <x v="0"/>
    <x v="0"/>
    <x v="0"/>
    <n v="505927"/>
  </r>
  <r>
    <s v="Aktuálně v 1. části hodnocení"/>
    <x v="0"/>
    <x v="1"/>
    <x v="1"/>
    <n v="597520"/>
  </r>
  <r>
    <s v="Vyhodnoceno kladně - příprava smlouvy"/>
    <x v="0"/>
    <x v="1"/>
    <x v="1"/>
    <n v="597520"/>
  </r>
  <r>
    <s v="Aktuálně v 1. části hodnocení"/>
    <x v="0"/>
    <x v="1"/>
    <x v="1"/>
    <n v="597520"/>
  </r>
  <r>
    <s v="Aktuálně v 2. části hodnocení"/>
    <x v="1"/>
    <x v="2"/>
    <x v="2"/>
    <n v="569356"/>
  </r>
  <r>
    <s v="Aktuálně v 1. části hodnocení"/>
    <x v="0"/>
    <x v="1"/>
    <x v="1"/>
    <n v="597520"/>
  </r>
  <r>
    <s v="Aktuálně v 1. části hodnocení"/>
    <x v="0"/>
    <x v="13"/>
    <x v="17"/>
    <n v="507580"/>
  </r>
  <r>
    <s v="Vyhodnoceno kladně - příprava smlouvy"/>
    <x v="0"/>
    <x v="1"/>
    <x v="1"/>
    <n v="597520"/>
  </r>
  <r>
    <s v="Aktuálně v 2. části hodnocení"/>
    <x v="0"/>
    <x v="1"/>
    <x v="37"/>
    <n v="597520"/>
  </r>
  <r>
    <s v="Aktuálně v 1. části hodnocení"/>
    <x v="0"/>
    <x v="73"/>
    <x v="126"/>
    <n v="551708"/>
  </r>
  <r>
    <s v="Vyhodnoceno kladně - příprava smlouvy"/>
    <x v="0"/>
    <x v="4"/>
    <x v="4"/>
    <n v="599051"/>
  </r>
  <r>
    <s v="Vydán předběžný souhlas"/>
    <x v="0"/>
    <x v="0"/>
    <x v="5"/>
    <n v="505927"/>
  </r>
  <r>
    <s v="Vyhodnoceno kladně - příprava smlouvy"/>
    <x v="0"/>
    <x v="8"/>
    <x v="11"/>
    <n v="554821"/>
  </r>
  <r>
    <s v="Vyhodnoceno kladně - příprava smlouvy"/>
    <x v="0"/>
    <x v="0"/>
    <x v="0"/>
    <n v="505927"/>
  </r>
  <r>
    <s v="Aktuálně v 1. části hodnocení"/>
    <x v="0"/>
    <x v="74"/>
    <x v="127"/>
    <n v="506702"/>
  </r>
  <r>
    <s v="Aktuálně v 2. části hodnocení"/>
    <x v="1"/>
    <x v="7"/>
    <x v="9"/>
    <n v="540382"/>
  </r>
  <r>
    <s v="Vydán předběžný souhlas"/>
    <x v="0"/>
    <x v="9"/>
    <x v="13"/>
    <n v="597210"/>
  </r>
  <r>
    <s v="Vyhodnoceno kladně - příprava smlouvy"/>
    <x v="1"/>
    <x v="10"/>
    <x v="14"/>
    <n v="541303"/>
  </r>
  <r>
    <s v="Aktuálně v 1. části hodnocení"/>
    <x v="1"/>
    <x v="75"/>
    <x v="128"/>
    <n v="597996"/>
  </r>
  <r>
    <s v="Vyhodnoceno kladně - příprava smlouvy"/>
    <x v="0"/>
    <x v="9"/>
    <x v="13"/>
    <n v="597210"/>
  </r>
  <r>
    <s v="Vyhodnoceno kladně - příprava smlouvy"/>
    <x v="1"/>
    <x v="7"/>
    <x v="9"/>
    <n v="540382"/>
  </r>
  <r>
    <s v="Vyhodnoceno kladně - příprava smlouvy"/>
    <x v="0"/>
    <x v="0"/>
    <x v="5"/>
    <n v="505927"/>
  </r>
  <r>
    <s v="Vyhodnoceno kladně - příprava smlouvy"/>
    <x v="0"/>
    <x v="1"/>
    <x v="1"/>
    <n v="597520"/>
  </r>
  <r>
    <s v="Vyhodnoceno kladně - příprava smlouvy"/>
    <x v="0"/>
    <x v="1"/>
    <x v="1"/>
    <n v="597520"/>
  </r>
  <r>
    <s v="Vydán předběžný souhlas"/>
    <x v="0"/>
    <x v="3"/>
    <x v="23"/>
    <n v="597481"/>
  </r>
  <r>
    <s v="Vyhodnoceno kladně - příprava smlouvy"/>
    <x v="0"/>
    <x v="1"/>
    <x v="37"/>
    <n v="597520"/>
  </r>
  <r>
    <s v="Vyhodnoceno kladně - příprava smlouvy"/>
    <x v="0"/>
    <x v="4"/>
    <x v="94"/>
    <n v="599051"/>
  </r>
  <r>
    <s v="Vyhodnoceno kladně - příprava smlouvy"/>
    <x v="0"/>
    <x v="4"/>
    <x v="4"/>
    <n v="599051"/>
  </r>
  <r>
    <s v="Aktuálně v 1. části hodnocení"/>
    <x v="0"/>
    <x v="1"/>
    <x v="1"/>
    <n v="597520"/>
  </r>
  <r>
    <s v="Vyhodnoceno kladně - příprava smlouvy"/>
    <x v="1"/>
    <x v="2"/>
    <x v="2"/>
    <n v="569356"/>
  </r>
  <r>
    <s v="Vyhodnoceno kladně - příprava smlouvy"/>
    <x v="0"/>
    <x v="4"/>
    <x v="18"/>
    <n v="599051"/>
  </r>
  <r>
    <s v="Aktuálně v 1. části hodnocení"/>
    <x v="0"/>
    <x v="23"/>
    <x v="36"/>
    <n v="597988"/>
  </r>
  <r>
    <s v="Vydán předběžný souhlas"/>
    <x v="0"/>
    <x v="1"/>
    <x v="1"/>
    <n v="554782"/>
  </r>
  <r>
    <s v="Vyhodnoceno kladně - příprava smlouvy"/>
    <x v="0"/>
    <x v="23"/>
    <x v="36"/>
    <n v="597988"/>
  </r>
  <r>
    <s v="Aktuálně v 1. části hodnocení"/>
    <x v="1"/>
    <x v="10"/>
    <x v="14"/>
    <n v="541303"/>
  </r>
  <r>
    <s v="Vydán předběžný souhlas"/>
    <x v="0"/>
    <x v="0"/>
    <x v="0"/>
    <n v="505927"/>
  </r>
  <r>
    <s v="Vyhodnoceno kladně - příprava smlouvy"/>
    <x v="0"/>
    <x v="0"/>
    <x v="0"/>
    <n v="505927"/>
  </r>
  <r>
    <s v="Vydán předběžný souhlas"/>
    <x v="0"/>
    <x v="0"/>
    <x v="0"/>
    <n v="505927"/>
  </r>
  <r>
    <s v="Vyhodnoceno kladně - příprava smlouvy"/>
    <x v="0"/>
    <x v="9"/>
    <x v="13"/>
    <n v="597210"/>
  </r>
  <r>
    <s v="Aktuálně v 2. části hodnocení"/>
    <x v="0"/>
    <x v="0"/>
    <x v="85"/>
    <n v="505927"/>
  </r>
  <r>
    <s v="Vydán předběžný souhlas"/>
    <x v="1"/>
    <x v="14"/>
    <x v="79"/>
    <n v="553468"/>
  </r>
  <r>
    <s v="Vyhodnoceno kladně - příprava smlouvy"/>
    <x v="0"/>
    <x v="0"/>
    <x v="49"/>
    <n v="505927"/>
  </r>
  <r>
    <s v="Vyhodnoceno kladně - příprava smlouvy"/>
    <x v="0"/>
    <x v="0"/>
    <x v="5"/>
    <n v="505927"/>
  </r>
  <r>
    <s v="Aktuálně v 2. části hodnocení"/>
    <x v="0"/>
    <x v="4"/>
    <x v="4"/>
    <n v="599051"/>
  </r>
  <r>
    <s v="Aktuálně v 1. části hodnocení"/>
    <x v="0"/>
    <x v="0"/>
    <x v="71"/>
    <n v="505927"/>
  </r>
  <r>
    <s v="Aktuálně v 1. části hodnocení"/>
    <x v="0"/>
    <x v="1"/>
    <x v="25"/>
    <n v="597520"/>
  </r>
  <r>
    <s v="Aktuálně v 1. části hodnocení"/>
    <x v="0"/>
    <x v="4"/>
    <x v="4"/>
    <n v="599051"/>
  </r>
  <r>
    <s v="Aktuálně v 1. části hodnocení"/>
    <x v="0"/>
    <x v="13"/>
    <x v="17"/>
    <n v="507580"/>
  </r>
  <r>
    <s v="Aktuálně v 1. části hodnocení"/>
    <x v="0"/>
    <x v="54"/>
    <x v="95"/>
    <n v="597341"/>
  </r>
  <r>
    <s v="Aktuálně v 1. části hodnocení"/>
    <x v="1"/>
    <x v="17"/>
    <x v="26"/>
    <n v="536385"/>
  </r>
  <r>
    <s v="Vydán předběžný souhlas"/>
    <x v="0"/>
    <x v="0"/>
    <x v="0"/>
    <n v="505927"/>
  </r>
  <r>
    <s v="Vydán předběžný souhlas"/>
    <x v="1"/>
    <x v="2"/>
    <x v="2"/>
    <n v="569356"/>
  </r>
  <r>
    <s v="Aktuálně v 2. části hodnocení"/>
    <x v="0"/>
    <x v="1"/>
    <x v="1"/>
    <n v="597520"/>
  </r>
  <r>
    <s v="Vyhodnoceno kladně - příprava smlouvy"/>
    <x v="0"/>
    <x v="0"/>
    <x v="0"/>
    <n v="505927"/>
  </r>
  <r>
    <s v="Vyhodnoceno kladně - příprava smlouvy"/>
    <x v="1"/>
    <x v="21"/>
    <x v="31"/>
    <n v="535532"/>
  </r>
  <r>
    <s v="Vyhodnoceno kladně - příprava smlouvy"/>
    <x v="1"/>
    <x v="10"/>
    <x v="14"/>
    <n v="541303"/>
  </r>
  <r>
    <s v="Vyhodnoceno kladně - příprava smlouvy"/>
    <x v="1"/>
    <x v="39"/>
    <x v="64"/>
    <n v="525804"/>
  </r>
  <r>
    <s v="Aktuálně v 1. části hodnocení"/>
    <x v="1"/>
    <x v="76"/>
    <x v="129"/>
    <n v="525804"/>
  </r>
  <r>
    <s v="Vyhodnoceno kladně - příprava smlouvy"/>
    <x v="1"/>
    <x v="14"/>
    <x v="80"/>
    <n v="553468"/>
  </r>
  <r>
    <s v="Vyhodnoceno kladně - příprava smlouvy"/>
    <x v="1"/>
    <x v="17"/>
    <x v="30"/>
    <n v="536385"/>
  </r>
  <r>
    <s v="Vyhodnoceno kladně - příprava smlouvy"/>
    <x v="1"/>
    <x v="50"/>
    <x v="82"/>
    <n v="536091"/>
  </r>
  <r>
    <s v="Aktuálně v 1. části hodnocení"/>
    <x v="1"/>
    <x v="10"/>
    <x v="14"/>
    <n v="541303"/>
  </r>
  <r>
    <s v="Aktuálně v 1. části hodnocení"/>
    <x v="0"/>
    <x v="23"/>
    <x v="36"/>
    <n v="597988"/>
  </r>
  <r>
    <s v="Aktuálně v 1. části hodnocení"/>
    <x v="0"/>
    <x v="8"/>
    <x v="58"/>
    <n v="554821"/>
  </r>
  <r>
    <s v="Aktuálně v 2. části hodnocení"/>
    <x v="5"/>
    <x v="3"/>
    <x v="130"/>
    <n v="597481"/>
  </r>
  <r>
    <s v="Vyhodnoceno kladně - příprava smlouvy"/>
    <x v="1"/>
    <x v="10"/>
    <x v="14"/>
    <n v="553468"/>
  </r>
  <r>
    <s v="Vydán předběžný souhlas"/>
    <x v="1"/>
    <x v="39"/>
    <x v="84"/>
    <n v="525804"/>
  </r>
  <r>
    <s v="Aktuálně v 1. části hodnocení"/>
    <x v="1"/>
    <x v="14"/>
    <x v="80"/>
    <n v="553468"/>
  </r>
  <r>
    <s v="Vyhodnoceno kladně - příprava smlouvy"/>
    <x v="1"/>
    <x v="14"/>
    <x v="80"/>
    <n v="553468"/>
  </r>
  <r>
    <s v="Vyhodnoceno kladně - příprava smlouvy"/>
    <x v="1"/>
    <x v="2"/>
    <x v="2"/>
    <n v="569356"/>
  </r>
  <r>
    <s v="Vydán předběžný souhlas"/>
    <x v="1"/>
    <x v="10"/>
    <x v="14"/>
    <n v="541303"/>
  </r>
  <r>
    <s v="Vydán předběžný souhlas"/>
    <x v="1"/>
    <x v="39"/>
    <x v="64"/>
    <n v="525804"/>
  </r>
  <r>
    <s v="Vyhodnoceno kladně - příprava smlouvy"/>
    <x v="0"/>
    <x v="8"/>
    <x v="11"/>
    <n v="554821"/>
  </r>
  <r>
    <s v="Aktuálně v 1. části hodnocení"/>
    <x v="0"/>
    <x v="4"/>
    <x v="18"/>
    <n v="599051"/>
  </r>
  <r>
    <s v="Aktuálně v 1. části hodnocení"/>
    <x v="0"/>
    <x v="9"/>
    <x v="13"/>
    <n v="597210"/>
  </r>
  <r>
    <s v="Aktuálně v 1. části hodnocení"/>
    <x v="0"/>
    <x v="9"/>
    <x v="13"/>
    <n v="597210"/>
  </r>
  <r>
    <s v="Aktuálně v 1. části hodnocení"/>
    <x v="0"/>
    <x v="1"/>
    <x v="1"/>
    <n v="597520"/>
  </r>
  <r>
    <s v="Aktuálně v 1. části hodnocení"/>
    <x v="0"/>
    <x v="0"/>
    <x v="5"/>
    <n v="505927"/>
  </r>
  <r>
    <s v="Aktuálně v 1. části hodnocení"/>
    <x v="0"/>
    <x v="0"/>
    <x v="5"/>
    <n v="505927"/>
  </r>
  <r>
    <s v="Aktuálně v 1. části hodnocení"/>
    <x v="0"/>
    <x v="1"/>
    <x v="1"/>
    <n v="597520"/>
  </r>
  <r>
    <s v="Aktuálně v 1. části hodnocení"/>
    <x v="0"/>
    <x v="1"/>
    <x v="1"/>
    <n v="597520"/>
  </r>
  <r>
    <s v="Aktuálně v 2. části hodnocení"/>
    <x v="1"/>
    <x v="2"/>
    <x v="2"/>
    <n v="569356"/>
  </r>
  <r>
    <s v="Aktuálně v 1. části hodnocení"/>
    <x v="0"/>
    <x v="0"/>
    <x v="73"/>
    <n v="505927"/>
  </r>
  <r>
    <s v="Vydán předběžný souhlas"/>
    <x v="1"/>
    <x v="2"/>
    <x v="2"/>
    <n v="569356"/>
  </r>
  <r>
    <s v="Vydán předběžný souhlas"/>
    <x v="1"/>
    <x v="14"/>
    <x v="19"/>
    <n v="536385"/>
  </r>
  <r>
    <s v="Vyhodnoceno kladně - příprava smlouvy"/>
    <x v="1"/>
    <x v="2"/>
    <x v="2"/>
    <n v="536385"/>
  </r>
  <r>
    <s v="Vyhodnoceno kladně - příprava smlouvy"/>
    <x v="1"/>
    <x v="5"/>
    <x v="56"/>
    <n v="536385"/>
  </r>
  <r>
    <s v="Vyhodnoceno kladně - příprava smlouvy"/>
    <x v="1"/>
    <x v="17"/>
    <x v="26"/>
    <n v="536385"/>
  </r>
  <r>
    <s v="Vyhodnoceno kladně - příprava smlouvy"/>
    <x v="1"/>
    <x v="2"/>
    <x v="2"/>
    <n v="569356"/>
  </r>
  <r>
    <s v="Vyhodnoceno kladně - příprava smlouvy"/>
    <x v="1"/>
    <x v="5"/>
    <x v="56"/>
    <n v="523917"/>
  </r>
  <r>
    <s v="Vyhodnoceno kladně - příprava smlouvy"/>
    <x v="0"/>
    <x v="23"/>
    <x v="36"/>
    <n v="597988"/>
  </r>
  <r>
    <s v="Vyhodnoceno kladně - příprava smlouvy"/>
    <x v="0"/>
    <x v="0"/>
    <x v="20"/>
    <n v="505927"/>
  </r>
  <r>
    <s v="Vyhodnoceno kladně - příprava smlouvy"/>
    <x v="1"/>
    <x v="2"/>
    <x v="2"/>
    <n v="569356"/>
  </r>
  <r>
    <s v="Aktuálně v 1. části hodnocení"/>
    <x v="0"/>
    <x v="45"/>
    <x v="75"/>
    <n v="597899"/>
  </r>
  <r>
    <s v="Aktuálně v 1. části hodnocení"/>
    <x v="0"/>
    <x v="1"/>
    <x v="1"/>
    <n v="505927"/>
  </r>
  <r>
    <s v="Aktuálně v 1. části hodnocení"/>
    <x v="1"/>
    <x v="26"/>
    <x v="43"/>
    <n v="541249"/>
  </r>
  <r>
    <s v="Vyhodnoceno kladně - příprava smlouvy"/>
    <x v="1"/>
    <x v="2"/>
    <x v="2"/>
    <n v="569356"/>
  </r>
  <r>
    <s v="Vyhodnoceno kladně - příprava smlouvy"/>
    <x v="1"/>
    <x v="15"/>
    <x v="22"/>
    <n v="553484"/>
  </r>
  <r>
    <s v="Aktuálně v 1. části hodnocení"/>
    <x v="0"/>
    <x v="18"/>
    <x v="97"/>
    <n v="597449"/>
  </r>
  <r>
    <s v="Vydán předběžný souhlas"/>
    <x v="1"/>
    <x v="7"/>
    <x v="9"/>
    <n v="540382"/>
  </r>
  <r>
    <s v="Aktuálně v 1. části hodnocení"/>
    <x v="0"/>
    <x v="1"/>
    <x v="1"/>
    <n v="505927"/>
  </r>
  <r>
    <s v="Vydán předběžný souhlas"/>
    <x v="1"/>
    <x v="2"/>
    <x v="2"/>
    <n v="569356"/>
  </r>
  <r>
    <s v="Aktuálně v 2. části hodnocení"/>
    <x v="0"/>
    <x v="1"/>
    <x v="37"/>
    <n v="597520"/>
  </r>
  <r>
    <s v="Vyhodnoceno kladně - příprava smlouvy"/>
    <x v="0"/>
    <x v="0"/>
    <x v="5"/>
    <n v="505927"/>
  </r>
  <r>
    <s v="Aktuálně v 2. části hodnocení"/>
    <x v="0"/>
    <x v="0"/>
    <x v="0"/>
    <n v="505927"/>
  </r>
  <r>
    <s v="Vyhodnoceno kladně - příprava smlouvy"/>
    <x v="0"/>
    <x v="8"/>
    <x v="51"/>
    <n v="554821"/>
  </r>
  <r>
    <s v="Aktuálně v 1. části hodnocení"/>
    <x v="2"/>
    <x v="49"/>
    <x v="81"/>
    <n v="585726"/>
  </r>
  <r>
    <s v="Vyhodnoceno kladně - příprava smlouvy"/>
    <x v="0"/>
    <x v="0"/>
    <x v="0"/>
    <n v="505927"/>
  </r>
  <r>
    <s v="Aktuálně v 1. části hodnocení"/>
    <x v="0"/>
    <x v="55"/>
    <x v="96"/>
    <n v="551996"/>
  </r>
  <r>
    <s v="Vyhodnoceno kladně - příprava smlouvy"/>
    <x v="1"/>
    <x v="14"/>
    <x v="40"/>
    <n v="553468"/>
  </r>
  <r>
    <s v="Aktuálně v 1. části hodnocení"/>
    <x v="0"/>
    <x v="4"/>
    <x v="4"/>
    <n v="599051"/>
  </r>
  <r>
    <s v="Vyhodnoceno kladně - příprava smlouvy"/>
    <x v="0"/>
    <x v="3"/>
    <x v="23"/>
    <n v="597481"/>
  </r>
  <r>
    <s v="Vyhodnoceno kladně - příprava smlouvy"/>
    <x v="0"/>
    <x v="8"/>
    <x v="34"/>
    <n v="554821"/>
  </r>
  <r>
    <s v="Vyhodnoceno kladně - příprava smlouvy"/>
    <x v="1"/>
    <x v="17"/>
    <x v="30"/>
    <n v="536385"/>
  </r>
  <r>
    <s v="Vyhodnoceno kladně - příprava smlouvy"/>
    <x v="0"/>
    <x v="27"/>
    <x v="44"/>
    <n v="597961"/>
  </r>
  <r>
    <s v="Aktuálně v 2. části hodnocení"/>
    <x v="0"/>
    <x v="4"/>
    <x v="18"/>
    <n v="599051"/>
  </r>
  <r>
    <s v="Aktuálně v 1. části hodnocení"/>
    <x v="0"/>
    <x v="0"/>
    <x v="0"/>
    <n v="505927"/>
  </r>
  <r>
    <s v="Aktuálně v 2. části hodnocení"/>
    <x v="0"/>
    <x v="4"/>
    <x v="18"/>
    <n v="599051"/>
  </r>
  <r>
    <s v="Vydán předběžný souhlas"/>
    <x v="0"/>
    <x v="4"/>
    <x v="4"/>
    <n v="599051"/>
  </r>
  <r>
    <s v="Aktuálně v 1. části hodnocení"/>
    <x v="0"/>
    <x v="9"/>
    <x v="13"/>
    <n v="597210"/>
  </r>
  <r>
    <s v="Vyhodnoceno kladně - příprava smlouvy"/>
    <x v="0"/>
    <x v="0"/>
    <x v="0"/>
    <n v="505927"/>
  </r>
  <r>
    <s v="Vydán předběžný souhlas"/>
    <x v="0"/>
    <x v="0"/>
    <x v="5"/>
    <n v="505927"/>
  </r>
  <r>
    <s v="Aktuálně v 1. části hodnocení"/>
    <x v="1"/>
    <x v="14"/>
    <x v="79"/>
    <n v="553468"/>
  </r>
  <r>
    <s v="Vyhodnoceno kladně - příprava smlouvy"/>
    <x v="1"/>
    <x v="10"/>
    <x v="14"/>
    <n v="541303"/>
  </r>
  <r>
    <s v="Vyhodnoceno kladně - příprava smlouvy"/>
    <x v="1"/>
    <x v="26"/>
    <x v="43"/>
    <n v="541249"/>
  </r>
  <r>
    <s v="Vyhodnoceno kladně - příprava smlouvy"/>
    <x v="1"/>
    <x v="14"/>
    <x v="80"/>
    <n v="574082"/>
  </r>
  <r>
    <s v="Vyhodnoceno kladně - příprava smlouvy"/>
    <x v="1"/>
    <x v="17"/>
    <x v="30"/>
    <n v="536385"/>
  </r>
  <r>
    <s v="Aktuálně v 1. části hodnocení"/>
    <x v="0"/>
    <x v="3"/>
    <x v="23"/>
    <n v="500496"/>
  </r>
  <r>
    <s v="Aktuálně v 1. části hodnocení"/>
    <x v="0"/>
    <x v="4"/>
    <x v="4"/>
    <n v="599051"/>
  </r>
  <r>
    <s v="Vydán předběžný souhlas"/>
    <x v="0"/>
    <x v="4"/>
    <x v="18"/>
    <n v="599051"/>
  </r>
  <r>
    <s v="Aktuálně v 1. části hodnocení"/>
    <x v="0"/>
    <x v="0"/>
    <x v="5"/>
    <n v="505927"/>
  </r>
  <r>
    <s v="Aktuálně v 1. části hodnocení"/>
    <x v="1"/>
    <x v="7"/>
    <x v="9"/>
    <n v="540382"/>
  </r>
  <r>
    <s v="Aktuálně v 2. části hodnocení"/>
    <x v="0"/>
    <x v="8"/>
    <x v="11"/>
    <n v="568830"/>
  </r>
  <r>
    <s v="Aktuálně v 1. části hodnocení"/>
    <x v="0"/>
    <x v="0"/>
    <x v="73"/>
    <n v="510343"/>
  </r>
  <r>
    <s v="Aktuálně v 1. části hodnocení"/>
    <x v="0"/>
    <x v="0"/>
    <x v="0"/>
    <n v="505927"/>
  </r>
  <r>
    <s v="Vydán předběžný souhlas"/>
    <x v="0"/>
    <x v="0"/>
    <x v="0"/>
    <n v="505927"/>
  </r>
  <r>
    <s v="Vydán předběžný souhlas"/>
    <x v="0"/>
    <x v="0"/>
    <x v="5"/>
    <n v="505927"/>
  </r>
  <r>
    <s v="Aktuálně v 2. části hodnocení"/>
    <x v="1"/>
    <x v="17"/>
    <x v="26"/>
    <n v="536385"/>
  </r>
  <r>
    <s v="Aktuálně v 2. části hodnocení"/>
    <x v="0"/>
    <x v="1"/>
    <x v="1"/>
    <n v="597520"/>
  </r>
  <r>
    <s v="Vydán předběžný souhlas"/>
    <x v="0"/>
    <x v="4"/>
    <x v="10"/>
    <n v="599051"/>
  </r>
  <r>
    <s v="Aktuálně v 1. části hodnocení"/>
    <x v="0"/>
    <x v="0"/>
    <x v="5"/>
    <n v="505927"/>
  </r>
  <r>
    <s v="Vyhodnoceno kladně - příprava smlouvy"/>
    <x v="1"/>
    <x v="15"/>
    <x v="22"/>
    <n v="553484"/>
  </r>
  <r>
    <s v="Aktuálně v 1. části hodnocení"/>
    <x v="0"/>
    <x v="0"/>
    <x v="73"/>
    <n v="505927"/>
  </r>
  <r>
    <s v="Aktuálně v 1. části hodnocení"/>
    <x v="0"/>
    <x v="4"/>
    <x v="94"/>
    <n v="599051"/>
  </r>
  <r>
    <s v="Aktuálně v 1. části hodnocení"/>
    <x v="0"/>
    <x v="19"/>
    <x v="28"/>
    <n v="569551"/>
  </r>
  <r>
    <s v="Vydán předběžný souhlas"/>
    <x v="1"/>
    <x v="10"/>
    <x v="14"/>
    <n v="541303"/>
  </r>
  <r>
    <s v="Aktuálně v 1. části hodnocení"/>
    <x v="0"/>
    <x v="22"/>
    <x v="35"/>
    <n v="597635"/>
  </r>
  <r>
    <s v="Aktuálně v 1. části hodnocení"/>
    <x v="1"/>
    <x v="2"/>
    <x v="2"/>
    <n v="540030"/>
  </r>
  <r>
    <s v="Aktuálně v 1. části hodnocení"/>
    <x v="0"/>
    <x v="69"/>
    <x v="120"/>
    <n v="599107"/>
  </r>
  <r>
    <s v="Vydán předběžný souhlas"/>
    <x v="1"/>
    <x v="5"/>
    <x v="56"/>
    <n v="523917"/>
  </r>
  <r>
    <s v="Aktuálně v 1. části hodnocení"/>
    <x v="0"/>
    <x v="8"/>
    <x v="34"/>
    <n v="554821"/>
  </r>
  <r>
    <s v="Vyhodnoceno kladně - příprava smlouvy"/>
    <x v="0"/>
    <x v="1"/>
    <x v="1"/>
    <n v="597520"/>
  </r>
  <r>
    <s v="Aktuálně v 1. části hodnocení"/>
    <x v="0"/>
    <x v="22"/>
    <x v="35"/>
    <n v="597635"/>
  </r>
  <r>
    <s v="Aktuálně v 1. části hodnocení"/>
    <x v="0"/>
    <x v="3"/>
    <x v="23"/>
    <n v="554821"/>
  </r>
  <r>
    <s v="Vydán předběžný souhlas"/>
    <x v="1"/>
    <x v="31"/>
    <x v="54"/>
    <n v="557218"/>
  </r>
  <r>
    <s v="Aktuálně v 1. části hodnocení"/>
    <x v="1"/>
    <x v="26"/>
    <x v="43"/>
    <n v="541249"/>
  </r>
  <r>
    <s v="Vyhodnoceno kladně - příprava smlouvy"/>
    <x v="1"/>
    <x v="10"/>
    <x v="14"/>
    <n v="541303"/>
  </r>
  <r>
    <s v="Vyhodnoceno kladně - příprava smlouvy"/>
    <x v="1"/>
    <x v="17"/>
    <x v="26"/>
    <n v="536385"/>
  </r>
  <r>
    <s v="Vydán předběžný souhlas"/>
    <x v="1"/>
    <x v="21"/>
    <x v="31"/>
    <n v="535532"/>
  </r>
  <r>
    <s v="Aktuálně v 1. části hodnocení"/>
    <x v="1"/>
    <x v="18"/>
    <x v="131"/>
    <n v="536521"/>
  </r>
  <r>
    <s v="Aktuálně v 1. části hodnocení"/>
    <x v="0"/>
    <x v="4"/>
    <x v="10"/>
    <n v="599051"/>
  </r>
  <r>
    <s v="Aktuálně v 1. části hodnocení"/>
    <x v="0"/>
    <x v="8"/>
    <x v="11"/>
    <n v="554821"/>
  </r>
  <r>
    <s v="Aktuálně v 1. části hodnocení"/>
    <x v="0"/>
    <x v="9"/>
    <x v="13"/>
    <n v="597210"/>
  </r>
  <r>
    <s v="Aktuálně v 1. části hodnocení"/>
    <x v="1"/>
    <x v="12"/>
    <x v="16"/>
    <n v="540684"/>
  </r>
  <r>
    <s v="Aktuálně v 1. části hodnocení"/>
    <x v="0"/>
    <x v="4"/>
    <x v="18"/>
    <n v="549240"/>
  </r>
  <r>
    <s v="Vyhodnoceno kladně - příprava smlouvy"/>
    <x v="0"/>
    <x v="8"/>
    <x v="11"/>
    <n v="554821"/>
  </r>
  <r>
    <s v="Aktuálně v 1. části hodnocení"/>
    <x v="1"/>
    <x v="17"/>
    <x v="30"/>
    <n v="536385"/>
  </r>
  <r>
    <s v="Aktuálně v 2. části hodnocení"/>
    <x v="0"/>
    <x v="0"/>
    <x v="5"/>
    <n v="505927"/>
  </r>
  <r>
    <s v="Aktuálně v 1. části hodnocení"/>
    <x v="1"/>
    <x v="17"/>
    <x v="30"/>
    <n v="536385"/>
  </r>
  <r>
    <s v="Vydán předběžný souhlas"/>
    <x v="1"/>
    <x v="12"/>
    <x v="16"/>
    <n v="540684"/>
  </r>
  <r>
    <s v="Aktuálně v 1. části hodnocení"/>
    <x v="0"/>
    <x v="9"/>
    <x v="42"/>
    <n v="597210"/>
  </r>
  <r>
    <s v="Aktuálně v 1. části hodnocení"/>
    <x v="0"/>
    <x v="0"/>
    <x v="5"/>
    <n v="505927"/>
  </r>
  <r>
    <s v="Aktuálně v 1. části hodnocení"/>
    <x v="1"/>
    <x v="2"/>
    <x v="2"/>
    <n v="569356"/>
  </r>
  <r>
    <s v="Aktuálně v 1. části hodnocení"/>
    <x v="1"/>
    <x v="26"/>
    <x v="43"/>
    <n v="541249"/>
  </r>
  <r>
    <s v="Vyhodnoceno kladně - příprava smlouvy"/>
    <x v="1"/>
    <x v="2"/>
    <x v="2"/>
    <n v="569356"/>
  </r>
  <r>
    <s v="Aktuálně v 1. části hodnocení"/>
    <x v="1"/>
    <x v="7"/>
    <x v="9"/>
    <n v="540382"/>
  </r>
  <r>
    <s v="Vyhodnoceno kladně - příprava smlouvy"/>
    <x v="0"/>
    <x v="60"/>
    <x v="103"/>
    <n v="598933"/>
  </r>
  <r>
    <s v="Aktuálně v 1. části hodnocení"/>
    <x v="0"/>
    <x v="1"/>
    <x v="25"/>
    <n v="597520"/>
  </r>
  <r>
    <s v="Vyhodnoceno kladně - příprava smlouvy"/>
    <x v="0"/>
    <x v="0"/>
    <x v="0"/>
    <n v="505927"/>
  </r>
  <r>
    <s v="Aktuálně v 1. části hodnocení"/>
    <x v="0"/>
    <x v="0"/>
    <x v="0"/>
    <n v="505927"/>
  </r>
  <r>
    <s v="Vyhodnoceno kladně - příprava smlouvy"/>
    <x v="0"/>
    <x v="23"/>
    <x v="36"/>
    <n v="597210"/>
  </r>
  <r>
    <s v="Aktuálně v 1. části hodnocení"/>
    <x v="0"/>
    <x v="9"/>
    <x v="13"/>
    <n v="554821"/>
  </r>
  <r>
    <s v="Vydán předběžný souhlas"/>
    <x v="1"/>
    <x v="5"/>
    <x v="6"/>
    <n v="536385"/>
  </r>
  <r>
    <s v="Aktuálně v 1. části hodnocení"/>
    <x v="1"/>
    <x v="10"/>
    <x v="14"/>
    <n v="557218"/>
  </r>
  <r>
    <s v="Vyhodnoceno kladně - příprava smlouvy"/>
    <x v="1"/>
    <x v="77"/>
    <x v="132"/>
    <n v="524891"/>
  </r>
  <r>
    <s v="Aktuálně v 1. části hodnocení"/>
    <x v="0"/>
    <x v="8"/>
    <x v="58"/>
    <n v="554821"/>
  </r>
  <r>
    <s v="Aktuálně v 1. části hodnocení"/>
    <x v="0"/>
    <x v="0"/>
    <x v="0"/>
    <n v="505927"/>
  </r>
  <r>
    <s v="Aktuálně v 1. části hodnocení"/>
    <x v="0"/>
    <x v="4"/>
    <x v="4"/>
    <n v="599051"/>
  </r>
  <r>
    <s v="Aktuálně v 1. části hodnocení"/>
    <x v="1"/>
    <x v="14"/>
    <x v="80"/>
    <n v="553468"/>
  </r>
  <r>
    <s v="Aktuálně v 1. části hodnocení"/>
    <x v="0"/>
    <x v="78"/>
    <x v="133"/>
    <n v="510491"/>
  </r>
  <r>
    <s v="Aktuálně v 1. části hodnocení"/>
    <x v="0"/>
    <x v="25"/>
    <x v="39"/>
    <n v="556858"/>
  </r>
  <r>
    <s v="Aktuálně v 1. části hodnocení"/>
    <x v="1"/>
    <x v="29"/>
    <x v="46"/>
    <n v="540030"/>
  </r>
  <r>
    <s v="Aktuálně v 1. části hodnocení"/>
    <x v="0"/>
    <x v="8"/>
    <x v="58"/>
    <n v="554821"/>
  </r>
  <r>
    <s v="Aktuálně v 1. části hodnocení"/>
    <x v="0"/>
    <x v="4"/>
    <x v="18"/>
    <n v="599051"/>
  </r>
  <r>
    <s v="Vyhodnoceno kladně - příprava smlouvy"/>
    <x v="1"/>
    <x v="15"/>
    <x v="22"/>
    <n v="553484"/>
  </r>
  <r>
    <s v="Aktuálně v 1. části hodnocení"/>
    <x v="1"/>
    <x v="21"/>
    <x v="31"/>
    <n v="535532"/>
  </r>
  <r>
    <s v="Vyhodnoceno kladně - příprava smlouvy"/>
    <x v="1"/>
    <x v="15"/>
    <x v="22"/>
    <n v="553484"/>
  </r>
  <r>
    <s v="Vyhodnoceno kladně - příprava smlouvy"/>
    <x v="0"/>
    <x v="8"/>
    <x v="111"/>
    <n v="554821"/>
  </r>
  <r>
    <s v="Vyhodnoceno kladně - příprava smlouvy"/>
    <x v="0"/>
    <x v="79"/>
    <x v="134"/>
    <n v="599549"/>
  </r>
  <r>
    <s v="Vyhodnoceno kladně - příprava smlouvy"/>
    <x v="0"/>
    <x v="8"/>
    <x v="51"/>
    <n v="554821"/>
  </r>
  <r>
    <s v="Vydán předběžný souhlas"/>
    <x v="0"/>
    <x v="4"/>
    <x v="18"/>
    <n v="599051"/>
  </r>
  <r>
    <s v="Vyhodnoceno kladně - příprava smlouvy"/>
    <x v="1"/>
    <x v="7"/>
    <x v="9"/>
    <n v="540382"/>
  </r>
  <r>
    <s v="Aktuálně v 1. části hodnocení"/>
    <x v="1"/>
    <x v="12"/>
    <x v="16"/>
    <n v="540684"/>
  </r>
  <r>
    <s v="Aktuálně v 2. části hodnocení"/>
    <x v="0"/>
    <x v="45"/>
    <x v="70"/>
    <n v="597899"/>
  </r>
  <r>
    <s v="Aktuálně v 1. části hodnocení"/>
    <x v="1"/>
    <x v="14"/>
    <x v="40"/>
    <n v="553468"/>
  </r>
  <r>
    <s v="Vydán předběžný souhlas"/>
    <x v="0"/>
    <x v="0"/>
    <x v="5"/>
    <n v="505927"/>
  </r>
  <r>
    <s v="Aktuálně v 1. části hodnocení"/>
    <x v="0"/>
    <x v="80"/>
    <x v="135"/>
    <n v="506320"/>
  </r>
  <r>
    <s v="Vyhodnoceno kladně - příprava smlouvy"/>
    <x v="1"/>
    <x v="11"/>
    <x v="50"/>
    <n v="541575"/>
  </r>
  <r>
    <s v="Aktuálně v 1. části hodnocení"/>
    <x v="1"/>
    <x v="29"/>
    <x v="46"/>
    <n v="540030"/>
  </r>
  <r>
    <s v="Vyhodnoceno kladně - příprava smlouvy"/>
    <x v="0"/>
    <x v="0"/>
    <x v="5"/>
    <n v="505927"/>
  </r>
  <r>
    <s v="Aktuálně v 1. části hodnocení"/>
    <x v="0"/>
    <x v="4"/>
    <x v="4"/>
    <n v="599051"/>
  </r>
  <r>
    <s v="Aktuálně v 1. části hodnocení"/>
    <x v="0"/>
    <x v="22"/>
    <x v="87"/>
    <n v="597635"/>
  </r>
  <r>
    <s v="Aktuálně v 1. části hodnocení"/>
    <x v="1"/>
    <x v="17"/>
    <x v="26"/>
    <n v="536385"/>
  </r>
  <r>
    <s v="Aktuálně v 1. části hodnocení"/>
    <x v="0"/>
    <x v="22"/>
    <x v="53"/>
    <n v="597635"/>
  </r>
  <r>
    <s v="Aktuálně v 1. části hodnocení"/>
    <x v="0"/>
    <x v="0"/>
    <x v="5"/>
    <n v="505927"/>
  </r>
  <r>
    <s v="Aktuálně v 1. části hodnocení"/>
    <x v="0"/>
    <x v="1"/>
    <x v="1"/>
    <n v="597520"/>
  </r>
  <r>
    <s v="Aktuálně v 1. části hodnocení"/>
    <x v="0"/>
    <x v="0"/>
    <x v="5"/>
    <n v="505927"/>
  </r>
  <r>
    <s v="Aktuálně v 1. části hodnocení"/>
    <x v="1"/>
    <x v="26"/>
    <x v="43"/>
    <n v="536385"/>
  </r>
  <r>
    <s v="Vydán předběžný souhlas"/>
    <x v="0"/>
    <x v="9"/>
    <x v="13"/>
    <n v="597210"/>
  </r>
  <r>
    <s v="Aktuálně v 1. části hodnocení"/>
    <x v="0"/>
    <x v="0"/>
    <x v="5"/>
    <n v="505927"/>
  </r>
  <r>
    <s v="Vydán předběžný souhlas"/>
    <x v="1"/>
    <x v="14"/>
    <x v="40"/>
    <n v="553468"/>
  </r>
  <r>
    <s v="Aktuálně v 1. části hodnocení"/>
    <x v="0"/>
    <x v="4"/>
    <x v="4"/>
    <n v="599051"/>
  </r>
  <r>
    <s v="Vydán předběžný souhlas"/>
    <x v="1"/>
    <x v="39"/>
    <x v="64"/>
    <n v="525804"/>
  </r>
  <r>
    <s v="Aktuálně v 1. části hodnocení"/>
    <x v="0"/>
    <x v="45"/>
    <x v="70"/>
    <n v="597899"/>
  </r>
  <r>
    <s v="Aktuálně v 1. části hodnocení"/>
    <x v="0"/>
    <x v="0"/>
    <x v="0"/>
    <n v="505927"/>
  </r>
  <r>
    <s v="Aktuálně v 2. části hodnocení"/>
    <x v="1"/>
    <x v="2"/>
    <x v="2"/>
    <n v="569356"/>
  </r>
  <r>
    <s v="Aktuálně v 1. části hodnocení"/>
    <x v="1"/>
    <x v="2"/>
    <x v="2"/>
    <n v="569356"/>
  </r>
  <r>
    <s v="Aktuálně v 1. části hodnocení"/>
    <x v="1"/>
    <x v="2"/>
    <x v="2"/>
    <n v="569356"/>
  </r>
  <r>
    <s v="Aktuálně v 1. části hodnocení"/>
    <x v="0"/>
    <x v="8"/>
    <x v="11"/>
    <n v="541354"/>
  </r>
  <r>
    <s v="Vydán předběžný souhlas"/>
    <x v="0"/>
    <x v="8"/>
    <x v="51"/>
    <n v="554821"/>
  </r>
  <r>
    <s v="Aktuálně v 1. části hodnocení"/>
    <x v="1"/>
    <x v="2"/>
    <x v="2"/>
    <n v="569356"/>
  </r>
  <r>
    <s v="Aktuálně v 1. části hodnocení"/>
    <x v="0"/>
    <x v="8"/>
    <x v="11"/>
    <n v="554821"/>
  </r>
  <r>
    <s v="Aktuálně v 1. části hodnocení"/>
    <x v="0"/>
    <x v="8"/>
    <x v="11"/>
    <n v="554821"/>
  </r>
  <r>
    <s v="Aktuálně v 1. části hodnocení"/>
    <x v="1"/>
    <x v="2"/>
    <x v="2"/>
    <n v="569356"/>
  </r>
  <r>
    <s v="Aktuálně v 1. části hodnocení"/>
    <x v="1"/>
    <x v="2"/>
    <x v="2"/>
    <n v="569356"/>
  </r>
  <r>
    <s v="Aktuálně v 1. části hodnocení"/>
    <x v="0"/>
    <x v="8"/>
    <x v="51"/>
    <n v="554821"/>
  </r>
  <r>
    <s v="Vyhodnoceno kladně - příprava smlouvy"/>
    <x v="1"/>
    <x v="15"/>
    <x v="22"/>
    <n v="553484"/>
  </r>
  <r>
    <s v="Vydán předběžný souhlas"/>
    <x v="1"/>
    <x v="2"/>
    <x v="2"/>
    <n v="569356"/>
  </r>
  <r>
    <s v="Vydán předběžný souhlas"/>
    <x v="0"/>
    <x v="8"/>
    <x v="51"/>
    <n v="554821"/>
  </r>
  <r>
    <s v="Aktuálně v 1. části hodnocení"/>
    <x v="0"/>
    <x v="22"/>
    <x v="53"/>
    <n v="597635"/>
  </r>
  <r>
    <s v="Aktuálně v 1. části hodnocení"/>
    <x v="1"/>
    <x v="17"/>
    <x v="30"/>
    <n v="536385"/>
  </r>
  <r>
    <s v="Aktuálně v 1. části hodnocení"/>
    <x v="0"/>
    <x v="9"/>
    <x v="13"/>
    <n v="597210"/>
  </r>
  <r>
    <s v="Aktuálně v 1. části hodnocení"/>
    <x v="1"/>
    <x v="24"/>
    <x v="121"/>
    <n v="541036"/>
  </r>
  <r>
    <s v="Aktuálně v 1. části hodnocení"/>
    <x v="0"/>
    <x v="70"/>
    <x v="122"/>
    <n v="598003"/>
  </r>
  <r>
    <s v="Aktuálně v 1. části hodnocení"/>
    <x v="0"/>
    <x v="81"/>
    <x v="136"/>
    <n v="598941"/>
  </r>
  <r>
    <s v="Aktuálně v 1. části hodnocení"/>
    <x v="0"/>
    <x v="1"/>
    <x v="1"/>
    <n v="597520"/>
  </r>
  <r>
    <s v="Aktuálně v 1. části hodnocení"/>
    <x v="0"/>
    <x v="23"/>
    <x v="36"/>
    <n v="597988"/>
  </r>
  <r>
    <s v="Aktuálně v 1. části hodnocení"/>
    <x v="0"/>
    <x v="0"/>
    <x v="5"/>
    <n v="505927"/>
  </r>
  <r>
    <s v="Aktuálně v 1. části hodnocení"/>
    <x v="0"/>
    <x v="0"/>
    <x v="5"/>
    <n v="505927"/>
  </r>
  <r>
    <s v="Aktuálně v 1. části hodnocení"/>
    <x v="0"/>
    <x v="0"/>
    <x v="5"/>
    <n v="505927"/>
  </r>
  <r>
    <s v="Aktuálně v 1. části hodnocení"/>
    <x v="1"/>
    <x v="2"/>
    <x v="2"/>
    <n v="569356"/>
  </r>
  <r>
    <s v="Vydán předběžný souhlas"/>
    <x v="0"/>
    <x v="0"/>
    <x v="0"/>
    <n v="505927"/>
  </r>
  <r>
    <s v="Vyhodnoceno kladně - příprava smlouvy"/>
    <x v="0"/>
    <x v="4"/>
    <x v="18"/>
    <n v="599051"/>
  </r>
  <r>
    <s v="Aktuálně v 1. části hodnocení"/>
    <x v="1"/>
    <x v="14"/>
    <x v="79"/>
    <n v="553468"/>
  </r>
  <r>
    <s v="Aktuálně v 1. části hodnocení"/>
    <x v="1"/>
    <x v="7"/>
    <x v="9"/>
    <n v="540382"/>
  </r>
  <r>
    <s v="Aktuálně v 1. části hodnocení"/>
    <x v="1"/>
    <x v="5"/>
    <x v="6"/>
    <n v="541117"/>
  </r>
  <r>
    <s v="Aktuálně v 1. části hodnocení"/>
    <x v="1"/>
    <x v="2"/>
    <x v="2"/>
    <n v="536385"/>
  </r>
  <r>
    <s v="Aktuálně v 2. části hodnocení"/>
    <x v="0"/>
    <x v="0"/>
    <x v="0"/>
    <n v="505927"/>
  </r>
  <r>
    <s v="Aktuálně v 1. části hodnocení"/>
    <x v="1"/>
    <x v="7"/>
    <x v="9"/>
    <n v="540382"/>
  </r>
  <r>
    <s v="Aktuálně v 1. části hodnocení"/>
    <x v="1"/>
    <x v="26"/>
    <x v="43"/>
    <n v="541249"/>
  </r>
  <r>
    <s v="Vyhodnoceno kladně - příprava smlouvy"/>
    <x v="0"/>
    <x v="8"/>
    <x v="51"/>
    <n v="554821"/>
  </r>
  <r>
    <s v="Aktuálně v 1. části hodnocení"/>
    <x v="1"/>
    <x v="39"/>
    <x v="64"/>
    <n v="525804"/>
  </r>
  <r>
    <s v="Aktuálně v 1. části hodnocení"/>
    <x v="0"/>
    <x v="23"/>
    <x v="36"/>
    <n v="597988"/>
  </r>
  <r>
    <s v="Aktuálně v 2. části hodnocení"/>
    <x v="1"/>
    <x v="31"/>
    <x v="54"/>
    <n v="557218"/>
  </r>
  <r>
    <s v="Aktuálně v 2. části hodnocení"/>
    <x v="1"/>
    <x v="31"/>
    <x v="54"/>
    <n v="557218"/>
  </r>
  <r>
    <s v="Aktuálně v 1. části hodnocení"/>
    <x v="0"/>
    <x v="0"/>
    <x v="5"/>
    <n v="505927"/>
  </r>
  <r>
    <s v="Aktuálně v 1. části hodnocení"/>
    <x v="0"/>
    <x v="53"/>
    <x v="112"/>
    <n v="554782"/>
  </r>
  <r>
    <s v="Aktuálně v 1. části hodnocení"/>
    <x v="0"/>
    <x v="1"/>
    <x v="37"/>
    <n v="597520"/>
  </r>
  <r>
    <s v="Vydán předběžný souhlas"/>
    <x v="0"/>
    <x v="1"/>
    <x v="1"/>
    <n v="597520"/>
  </r>
  <r>
    <s v="Vydán předběžný souhlas"/>
    <x v="0"/>
    <x v="8"/>
    <x v="11"/>
    <n v="554821"/>
  </r>
  <r>
    <s v="Aktuálně v 2. části hodnocení"/>
    <x v="0"/>
    <x v="0"/>
    <x v="0"/>
    <n v="505927"/>
  </r>
  <r>
    <s v="Aktuálně v 1. části hodnocení"/>
    <x v="1"/>
    <x v="11"/>
    <x v="50"/>
    <n v="541575"/>
  </r>
  <r>
    <s v="Vydán předběžný souhlas"/>
    <x v="0"/>
    <x v="4"/>
    <x v="4"/>
    <n v="599051"/>
  </r>
  <r>
    <s v="Aktuálně v 2. části hodnocení"/>
    <x v="0"/>
    <x v="0"/>
    <x v="0"/>
    <n v="505927"/>
  </r>
  <r>
    <s v="Aktuálně v 1. části hodnocení"/>
    <x v="0"/>
    <x v="60"/>
    <x v="103"/>
    <n v="598933"/>
  </r>
  <r>
    <s v="Aktuálně v 2. části hodnocení"/>
    <x v="0"/>
    <x v="4"/>
    <x v="18"/>
    <n v="599051"/>
  </r>
  <r>
    <s v="Aktuálně v 1. části hodnocení"/>
    <x v="0"/>
    <x v="0"/>
    <x v="0"/>
    <n v="505927"/>
  </r>
  <r>
    <s v="Aktuálně v 1. části hodnocení"/>
    <x v="0"/>
    <x v="0"/>
    <x v="0"/>
    <n v="505927"/>
  </r>
  <r>
    <s v="Aktuálně v 1. části hodnocení"/>
    <x v="0"/>
    <x v="4"/>
    <x v="18"/>
    <n v="599051"/>
  </r>
  <r>
    <s v="Aktuálně v 1. části hodnocení"/>
    <x v="0"/>
    <x v="8"/>
    <x v="51"/>
    <n v="554821"/>
  </r>
  <r>
    <s v="Vydán předběžný souhlas"/>
    <x v="0"/>
    <x v="60"/>
    <x v="103"/>
    <n v="598933"/>
  </r>
  <r>
    <s v="Aktuálně v 1. části hodnocení"/>
    <x v="0"/>
    <x v="8"/>
    <x v="111"/>
    <n v="554821"/>
  </r>
  <r>
    <s v="Aktuálně v 1. části hodnocení"/>
    <x v="0"/>
    <x v="45"/>
    <x v="75"/>
    <n v="597899"/>
  </r>
  <r>
    <s v="Aktuálně v 1. části hodnocení"/>
    <x v="0"/>
    <x v="8"/>
    <x v="51"/>
    <n v="554821"/>
  </r>
  <r>
    <s v="Vydán předběžný souhlas"/>
    <x v="0"/>
    <x v="1"/>
    <x v="1"/>
    <n v="597520"/>
  </r>
  <r>
    <s v="Aktuálně v 1. části hodnocení"/>
    <x v="0"/>
    <x v="4"/>
    <x v="18"/>
    <n v="599051"/>
  </r>
  <r>
    <s v="Aktuálně v 1. části hodnocení"/>
    <x v="1"/>
    <x v="14"/>
    <x v="79"/>
    <n v="541303"/>
  </r>
  <r>
    <s v="Aktuálně v 1. části hodnocení"/>
    <x v="1"/>
    <x v="14"/>
    <x v="79"/>
    <n v="541303"/>
  </r>
  <r>
    <s v="Aktuálně v 2. části hodnocení"/>
    <x v="1"/>
    <x v="31"/>
    <x v="54"/>
    <n v="557218"/>
  </r>
  <r>
    <s v="Aktuálně v 1. části hodnocení"/>
    <x v="1"/>
    <x v="10"/>
    <x v="14"/>
    <n v="541303"/>
  </r>
  <r>
    <s v="Vydán předběžný souhlas"/>
    <x v="0"/>
    <x v="22"/>
    <x v="53"/>
    <n v="597635"/>
  </r>
  <r>
    <s v="Aktuálně v 1. části hodnocení"/>
    <x v="0"/>
    <x v="82"/>
    <x v="137"/>
    <n v="510378"/>
  </r>
  <r>
    <s v="Vydán předběžný souhlas"/>
    <x v="1"/>
    <x v="10"/>
    <x v="14"/>
    <n v="541303"/>
  </r>
  <r>
    <s v="Aktuálně v 2. části hodnocení"/>
    <x v="1"/>
    <x v="10"/>
    <x v="14"/>
    <n v="541303"/>
  </r>
  <r>
    <s v="Aktuálně v 1. části hodnocení"/>
    <x v="1"/>
    <x v="21"/>
    <x v="31"/>
    <n v="535532"/>
  </r>
  <r>
    <s v="Aktuálně v 1. části hodnocení"/>
    <x v="1"/>
    <x v="10"/>
    <x v="14"/>
    <n v="541303"/>
  </r>
  <r>
    <s v="Aktuálně v 1. části hodnocení"/>
    <x v="1"/>
    <x v="10"/>
    <x v="14"/>
    <n v="541303"/>
  </r>
  <r>
    <s v="Vydán předběžný souhlas"/>
    <x v="1"/>
    <x v="21"/>
    <x v="31"/>
    <n v="535532"/>
  </r>
  <r>
    <s v="Aktuálně v 1. části hodnocení"/>
    <x v="1"/>
    <x v="11"/>
    <x v="50"/>
    <n v="541575"/>
  </r>
  <r>
    <s v="Vydán předběžný souhlas"/>
    <x v="1"/>
    <x v="14"/>
    <x v="40"/>
    <n v="553468"/>
  </r>
  <r>
    <s v="Aktuálně v 1. části hodnocení"/>
    <x v="1"/>
    <x v="14"/>
    <x v="40"/>
    <n v="553468"/>
  </r>
  <r>
    <s v="Aktuálně v 1. části hodnocení"/>
    <x v="1"/>
    <x v="50"/>
    <x v="82"/>
    <n v="523704"/>
  </r>
  <r>
    <s v="Aktuálně v 2. části hodnocení"/>
    <x v="1"/>
    <x v="21"/>
    <x v="31"/>
    <n v="535532"/>
  </r>
  <r>
    <s v="Aktuálně v 1. části hodnocení"/>
    <x v="1"/>
    <x v="10"/>
    <x v="14"/>
    <n v="541303"/>
  </r>
  <r>
    <s v="Aktuálně v 1. části hodnocení"/>
    <x v="0"/>
    <x v="4"/>
    <x v="10"/>
    <n v="599051"/>
  </r>
  <r>
    <s v="Aktuálně v 1. části hodnocení"/>
    <x v="1"/>
    <x v="7"/>
    <x v="9"/>
    <n v="540382"/>
  </r>
  <r>
    <s v="Aktuálně v 1. části hodnocení"/>
    <x v="0"/>
    <x v="0"/>
    <x v="5"/>
    <n v="505927"/>
  </r>
  <r>
    <s v="Aktuálně v 1. části hodnocení"/>
    <x v="1"/>
    <x v="7"/>
    <x v="9"/>
    <n v="540382"/>
  </r>
  <r>
    <s v="Aktuálně v 1. části hodnocení"/>
    <x v="0"/>
    <x v="4"/>
    <x v="18"/>
    <n v="599051"/>
  </r>
  <r>
    <s v="Aktuálně v 1. části hodnocení"/>
    <x v="0"/>
    <x v="60"/>
    <x v="103"/>
    <n v="598933"/>
  </r>
  <r>
    <s v="Aktuálně v 1. části hodnocení"/>
    <x v="0"/>
    <x v="69"/>
    <x v="120"/>
    <n v="554821"/>
  </r>
  <r>
    <s v="Aktuálně v 1. části hodnocení"/>
    <x v="1"/>
    <x v="71"/>
    <x v="123"/>
    <n v="541346"/>
  </r>
  <r>
    <s v="Aktuálně v 1. části hodnocení"/>
    <x v="0"/>
    <x v="8"/>
    <x v="11"/>
    <n v="554821"/>
  </r>
  <r>
    <s v="Aktuálně v 1. části hodnocení"/>
    <x v="1"/>
    <x v="7"/>
    <x v="9"/>
    <n v="540382"/>
  </r>
  <r>
    <s v="Aktuálně v 1. části hodnocení"/>
    <x v="0"/>
    <x v="3"/>
    <x v="23"/>
    <n v="597481"/>
  </r>
  <r>
    <s v="Aktuálně v 1. části hodnocení"/>
    <x v="0"/>
    <x v="0"/>
    <x v="5"/>
    <n v="505927"/>
  </r>
  <r>
    <s v="Aktuálně v 1. části hodnocení"/>
    <x v="1"/>
    <x v="14"/>
    <x v="40"/>
    <n v="553468"/>
  </r>
  <r>
    <s v="Aktuálně v 1. části hodnocení"/>
    <x v="0"/>
    <x v="4"/>
    <x v="18"/>
    <n v="599051"/>
  </r>
  <r>
    <s v="Aktuálně v 1. části hodnocení"/>
    <x v="1"/>
    <x v="10"/>
    <x v="14"/>
    <n v="541303"/>
  </r>
  <r>
    <s v="Aktuálně v 1. části hodnocení"/>
    <x v="1"/>
    <x v="7"/>
    <x v="9"/>
    <n v="536385"/>
  </r>
  <r>
    <s v="Aktuálně v 1. části hodnocení"/>
    <x v="1"/>
    <x v="2"/>
    <x v="2"/>
    <n v="569356"/>
  </r>
  <r>
    <s v="Aktuálně v 1. části hodnocení"/>
    <x v="0"/>
    <x v="1"/>
    <x v="37"/>
    <n v="597520"/>
  </r>
  <r>
    <s v="Aktuálně v 1. části hodnocení"/>
    <x v="0"/>
    <x v="4"/>
    <x v="10"/>
    <n v="599051"/>
  </r>
  <r>
    <s v="Aktuálně v 1. části hodnocení"/>
    <x v="1"/>
    <x v="7"/>
    <x v="9"/>
    <n v="540382"/>
  </r>
  <r>
    <s v="Aktuálně v 1. části hodnocení"/>
    <x v="1"/>
    <x v="17"/>
    <x v="30"/>
    <n v="536385"/>
  </r>
  <r>
    <s v="Aktuálně v 1. části hodnocení"/>
    <x v="1"/>
    <x v="15"/>
    <x v="22"/>
    <n v="553484"/>
  </r>
  <r>
    <s v="Aktuálně v 1. části hodnocení"/>
    <x v="1"/>
    <x v="2"/>
    <x v="2"/>
    <n v="569356"/>
  </r>
  <r>
    <s v="Aktuálně v 1. části hodnocení"/>
    <x v="0"/>
    <x v="4"/>
    <x v="4"/>
    <n v="599051"/>
  </r>
  <r>
    <s v="Aktuálně v 1. části hodnocení"/>
    <x v="1"/>
    <x v="17"/>
    <x v="30"/>
    <n v="536385"/>
  </r>
  <r>
    <s v="Aktuálně v 1. části hodnocení"/>
    <x v="1"/>
    <x v="21"/>
    <x v="31"/>
    <n v="535532"/>
  </r>
  <r>
    <s v="Aktuálně v 1. části hodnocení"/>
    <x v="0"/>
    <x v="22"/>
    <x v="53"/>
    <n v="597635"/>
  </r>
  <r>
    <s v="Aktuálně v 1. části hodnocení"/>
    <x v="0"/>
    <x v="13"/>
    <x v="17"/>
    <n v="507580"/>
  </r>
  <r>
    <s v="Aktuálně v 1. části hodnocení"/>
    <x v="1"/>
    <x v="2"/>
    <x v="2"/>
    <n v="569356"/>
  </r>
  <r>
    <s v="Aktuálně v 1. části hodnocení"/>
    <x v="1"/>
    <x v="21"/>
    <x v="31"/>
    <n v="535532"/>
  </r>
  <r>
    <s v="Aktuálně v 1. části hodnocení"/>
    <x v="0"/>
    <x v="1"/>
    <x v="25"/>
    <n v="510289"/>
  </r>
  <r>
    <s v="Aktuálně v 1. části hodnocení"/>
    <x v="0"/>
    <x v="54"/>
    <x v="99"/>
    <n v="597341"/>
  </r>
  <r>
    <s v="Aktuálně v 1. části hodnocení"/>
    <x v="0"/>
    <x v="0"/>
    <x v="0"/>
    <n v="505927"/>
  </r>
  <r>
    <s v="Aktuálně v 1. části hodnocení"/>
    <x v="0"/>
    <x v="0"/>
    <x v="5"/>
    <n v="505927"/>
  </r>
  <r>
    <s v="Aktuálně v 1. části hodnocení"/>
    <x v="0"/>
    <x v="3"/>
    <x v="3"/>
    <n v="597481"/>
  </r>
  <r>
    <s v="Aktuálně v 1. části hodnocení"/>
    <x v="0"/>
    <x v="8"/>
    <x v="51"/>
    <n v="554821"/>
  </r>
  <r>
    <s v="Aktuálně v 1. části hodnocení"/>
    <x v="0"/>
    <x v="4"/>
    <x v="10"/>
    <n v="599051"/>
  </r>
  <r>
    <s v="Aktuálně v 1. části hodnocení"/>
    <x v="0"/>
    <x v="83"/>
    <x v="138"/>
    <n v="554821"/>
  </r>
  <r>
    <s v="Aktuálně v 1. části hodnocení"/>
    <x v="0"/>
    <x v="22"/>
    <x v="87"/>
    <n v="598917"/>
  </r>
  <r>
    <s v="Aktuálně v 1. části hodnocení"/>
    <x v="0"/>
    <x v="0"/>
    <x v="0"/>
    <n v="505927"/>
  </r>
  <r>
    <s v="Aktuálně v 1. části hodnocení"/>
    <x v="0"/>
    <x v="22"/>
    <x v="87"/>
    <n v="598917"/>
  </r>
  <r>
    <s v="Aktuálně v 1. části hodnocení"/>
    <x v="0"/>
    <x v="4"/>
    <x v="10"/>
    <n v="554821"/>
  </r>
  <r>
    <s v="Aktuálně v 1. části hodnocení"/>
    <x v="0"/>
    <x v="0"/>
    <x v="0"/>
    <n v="505927"/>
  </r>
  <r>
    <s v="Aktuálně v 1. části hodnocení"/>
    <x v="1"/>
    <x v="26"/>
    <x v="43"/>
    <n v="541249"/>
  </r>
  <r>
    <s v="Aktuálně v 1. části hodnocení"/>
    <x v="1"/>
    <x v="77"/>
    <x v="132"/>
    <n v="524891"/>
  </r>
  <r>
    <s v="Aktuálně v 1. části hodnocení"/>
    <x v="0"/>
    <x v="9"/>
    <x v="13"/>
    <n v="597210"/>
  </r>
  <r>
    <s v="Aktuálně v 1. části hodnocení"/>
    <x v="0"/>
    <x v="0"/>
    <x v="0"/>
    <n v="505927"/>
  </r>
  <r>
    <s v="Aktuálně v 1. části hodnocení"/>
    <x v="0"/>
    <x v="1"/>
    <x v="1"/>
    <n v="597520"/>
  </r>
  <r>
    <s v="Aktuálně v 1. části hodnocení"/>
    <x v="1"/>
    <x v="21"/>
    <x v="31"/>
    <n v="535532"/>
  </r>
  <r>
    <s v="Aktuálně v 1. části hodnocení"/>
    <x v="0"/>
    <x v="8"/>
    <x v="51"/>
    <n v="554821"/>
  </r>
  <r>
    <s v="Aktuálně v 1. části hodnocení"/>
    <x v="0"/>
    <x v="4"/>
    <x v="4"/>
    <n v="599051"/>
  </r>
  <r>
    <s v="Aktuálně v 1. části hodnocení"/>
    <x v="1"/>
    <x v="10"/>
    <x v="14"/>
    <n v="541303"/>
  </r>
  <r>
    <s v="Aktuálně v 1. části hodnocení"/>
    <x v="0"/>
    <x v="8"/>
    <x v="51"/>
    <n v="554821"/>
  </r>
  <r>
    <s v="Aktuálně v 1. části hodnocení"/>
    <x v="1"/>
    <x v="2"/>
    <x v="2"/>
    <n v="554782"/>
  </r>
  <r>
    <s v="Aktuálně v 1. části hodnocení"/>
    <x v="0"/>
    <x v="1"/>
    <x v="37"/>
    <n v="597520"/>
  </r>
  <r>
    <s v="Aktuálně v 1. části hodnocení"/>
    <x v="0"/>
    <x v="1"/>
    <x v="1"/>
    <n v="554821"/>
  </r>
  <r>
    <s v="Aktuálně v 1. části hodnocení"/>
    <x v="0"/>
    <x v="0"/>
    <x v="49"/>
    <n v="582786"/>
  </r>
  <r>
    <s v="Aktuálně v 1. části hodnocení"/>
    <x v="0"/>
    <x v="22"/>
    <x v="87"/>
    <n v="597635"/>
  </r>
  <r>
    <s v="Aktuálně v 1. části hodnocení"/>
    <x v="1"/>
    <x v="17"/>
    <x v="26"/>
    <n v="536385"/>
  </r>
  <r>
    <s v="Aktuálně v 1. části hodnocení"/>
    <x v="0"/>
    <x v="1"/>
    <x v="25"/>
    <n v="597520"/>
  </r>
  <r>
    <s v="Aktuálně v 1. části hodnocení"/>
    <x v="1"/>
    <x v="7"/>
    <x v="9"/>
    <n v="540382"/>
  </r>
  <r>
    <s v="Aktuálně v 1. části hodnocení"/>
    <x v="0"/>
    <x v="0"/>
    <x v="0"/>
    <n v="505927"/>
  </r>
  <r>
    <s v="Aktuálně v 1. části hodnocení"/>
    <x v="1"/>
    <x v="7"/>
    <x v="9"/>
    <n v="540382"/>
  </r>
  <r>
    <s v="Aktuálně v 1. části hodnocení"/>
    <x v="0"/>
    <x v="0"/>
    <x v="0"/>
    <n v="505927"/>
  </r>
  <r>
    <s v="Aktuálně v 1. části hodnocení"/>
    <x v="0"/>
    <x v="1"/>
    <x v="25"/>
    <n v="597520"/>
  </r>
  <r>
    <s v="Aktuálně v 1. části hodnocení"/>
    <x v="0"/>
    <x v="0"/>
    <x v="5"/>
    <n v="505927"/>
  </r>
  <r>
    <s v="Aktuálně v 1. části hodnocení"/>
    <x v="0"/>
    <x v="8"/>
    <x v="51"/>
    <n v="554821"/>
  </r>
  <r>
    <s v="Aktuálně v 1. části hodnocení"/>
    <x v="0"/>
    <x v="3"/>
    <x v="23"/>
    <n v="597481"/>
  </r>
  <r>
    <s v="Aktuálně v 1. části hodnocení"/>
    <x v="0"/>
    <x v="84"/>
    <x v="139"/>
    <n v="554821"/>
  </r>
  <r>
    <s v="Aktuálně v 1. části hodnocení"/>
    <x v="1"/>
    <x v="14"/>
    <x v="40"/>
    <n v="553468"/>
  </r>
  <r>
    <s v="Aktuálně v 1. části hodnocení"/>
    <x v="1"/>
    <x v="10"/>
    <x v="14"/>
    <n v="541303"/>
  </r>
  <r>
    <s v="Aktuálně v 1. části hodnocení"/>
    <x v="0"/>
    <x v="1"/>
    <x v="1"/>
    <n v="597520"/>
  </r>
  <r>
    <s v="Aktuálně v 1. části hodnocení"/>
    <x v="0"/>
    <x v="22"/>
    <x v="87"/>
    <n v="598917"/>
  </r>
  <r>
    <s v="Aktuálně v 1. části hodnocení"/>
    <x v="0"/>
    <x v="4"/>
    <x v="10"/>
    <n v="599051"/>
  </r>
  <r>
    <s v="Aktuálně v 1. části hodnocení"/>
    <x v="0"/>
    <x v="54"/>
    <x v="99"/>
    <n v="597341"/>
  </r>
  <r>
    <s v="Aktuálně v 1. části hodnocení"/>
    <x v="0"/>
    <x v="23"/>
    <x v="36"/>
    <n v="597988"/>
  </r>
  <r>
    <s v="Aktuálně v 1. části hodnocení"/>
    <x v="0"/>
    <x v="8"/>
    <x v="111"/>
    <n v="554821"/>
  </r>
  <r>
    <s v="Aktuálně v 1. části hodnocení"/>
    <x v="0"/>
    <x v="85"/>
    <x v="140"/>
    <n v="597341"/>
  </r>
  <r>
    <s v="Aktuálně v 1. části hodnocení"/>
    <x v="2"/>
    <x v="86"/>
    <x v="141"/>
    <n v="589152"/>
  </r>
  <r>
    <s v="Aktuálně v 1. části hodnocení"/>
    <x v="1"/>
    <x v="7"/>
    <x v="9"/>
    <n v="540382"/>
  </r>
  <r>
    <s v="Aktuálně v 1. části hodnocení"/>
    <x v="0"/>
    <x v="23"/>
    <x v="47"/>
    <n v="597988"/>
  </r>
  <r>
    <s v="Aktuálně v 1. části hodnocení"/>
    <x v="1"/>
    <x v="29"/>
    <x v="46"/>
    <n v="540030"/>
  </r>
  <r>
    <s v="Aktuálně v 1. části hodnocení"/>
    <x v="0"/>
    <x v="19"/>
    <x v="28"/>
    <n v="597180"/>
  </r>
  <r>
    <s v="Aktuálně v 1. části hodnocení"/>
    <x v="6"/>
    <x v="87"/>
    <x v="142"/>
    <n v="523917"/>
  </r>
  <r>
    <s v="Aktuálně v 1. části hodnocení"/>
    <x v="0"/>
    <x v="9"/>
    <x v="13"/>
    <n v="597210"/>
  </r>
  <r>
    <s v="Aktuálně v 1. části hodnocení"/>
    <x v="1"/>
    <x v="24"/>
    <x v="121"/>
    <n v="541036"/>
  </r>
  <r>
    <s v="Aktuálně v 1. části hodnocení"/>
    <x v="0"/>
    <x v="4"/>
    <x v="143"/>
    <n v="599051"/>
  </r>
  <r>
    <s v="Aktuálně v 1. části hodnocení"/>
    <x v="1"/>
    <x v="12"/>
    <x v="16"/>
    <n v="540684"/>
  </r>
  <r>
    <s v="Aktuálně v 1. části hodnocení"/>
    <x v="0"/>
    <x v="0"/>
    <x v="0"/>
    <n v="505927"/>
  </r>
  <r>
    <s v="Aktuálně v 1. části hodnocení"/>
    <x v="0"/>
    <x v="1"/>
    <x v="37"/>
    <n v="597520"/>
  </r>
  <r>
    <s v="Aktuálně v 1. části hodnocení"/>
    <x v="1"/>
    <x v="50"/>
    <x v="82"/>
    <n v="540978"/>
  </r>
  <r>
    <s v="Aktuálně v 1. části hodnocení"/>
    <x v="1"/>
    <x v="50"/>
    <x v="82"/>
    <n v="540978"/>
  </r>
  <r>
    <s v="Aktuálně v 1. části hodnocení"/>
    <x v="0"/>
    <x v="63"/>
    <x v="109"/>
    <n v="597911"/>
  </r>
  <r>
    <s v="Aktuálně v 1. části hodnocení"/>
    <x v="0"/>
    <x v="69"/>
    <x v="120"/>
    <n v="554821"/>
  </r>
  <r>
    <s v="Aktuálně v 1. části hodnocení"/>
    <x v="1"/>
    <x v="2"/>
    <x v="2"/>
    <n v="569356"/>
  </r>
  <r>
    <s v="Aktuálně v 1. části hodnocení"/>
    <x v="0"/>
    <x v="18"/>
    <x v="97"/>
    <n v="597449"/>
  </r>
  <r>
    <s v="Aktuálně v 1. části hodnocení"/>
    <x v="0"/>
    <x v="19"/>
    <x v="28"/>
    <n v="500496"/>
  </r>
  <r>
    <s v="Aktuálně v 1. části hodnocení"/>
    <x v="1"/>
    <x v="12"/>
    <x v="16"/>
    <n v="540684"/>
  </r>
  <r>
    <s v="Aktuálně v 1. části hodnocení"/>
    <x v="1"/>
    <x v="39"/>
    <x v="64"/>
    <n v="525804"/>
  </r>
  <r>
    <s v="Aktuálně v 1. části hodnocení"/>
    <x v="0"/>
    <x v="0"/>
    <x v="5"/>
    <n v="505927"/>
  </r>
  <r>
    <s v="Aktuálně v 1. části hodnocení"/>
    <x v="0"/>
    <x v="23"/>
    <x v="47"/>
    <n v="597988"/>
  </r>
  <r>
    <s v="Aktuálně v 1. části hodnocení"/>
    <x v="1"/>
    <x v="10"/>
    <x v="14"/>
    <n v="541303"/>
  </r>
  <r>
    <s v="Aktuálně v 1. části hodnocení"/>
    <x v="0"/>
    <x v="1"/>
    <x v="37"/>
    <n v="597520"/>
  </r>
  <r>
    <s v="Aktuálně v 1. části hodnocení"/>
    <x v="0"/>
    <x v="54"/>
    <x v="144"/>
    <n v="598917"/>
  </r>
  <r>
    <s v="Aktuálně v 1. části hodnocení"/>
    <x v="1"/>
    <x v="12"/>
    <x v="16"/>
    <n v="540684"/>
  </r>
  <r>
    <s v="Aktuálně v 1. části hodnocení"/>
    <x v="0"/>
    <x v="9"/>
    <x v="42"/>
    <n v="597210"/>
  </r>
  <r>
    <s v="Aktuálně v 1. části hodnocení"/>
    <x v="0"/>
    <x v="0"/>
    <x v="0"/>
    <n v="505927"/>
  </r>
  <r>
    <s v="Aktuálně v 1. části hodnocení"/>
    <x v="0"/>
    <x v="8"/>
    <x v="12"/>
    <n v="554821"/>
  </r>
  <r>
    <s v="Aktuálně v 1. části hodnocení"/>
    <x v="0"/>
    <x v="13"/>
    <x v="17"/>
    <n v="507580"/>
  </r>
  <r>
    <s v="Aktuálně v 1. části hodnocení"/>
    <x v="0"/>
    <x v="9"/>
    <x v="13"/>
    <n v="597210"/>
  </r>
  <r>
    <s v="Aktuálně v 1. části hodnocení"/>
    <x v="1"/>
    <x v="24"/>
    <x v="145"/>
    <n v="541036"/>
  </r>
  <r>
    <s v="Aktuálně v 1. části hodnocení"/>
    <x v="0"/>
    <x v="0"/>
    <x v="5"/>
    <n v="505927"/>
  </r>
  <r>
    <s v="Aktuálně v 1. části hodnocení"/>
    <x v="1"/>
    <x v="2"/>
    <x v="2"/>
    <n v="569356"/>
  </r>
  <r>
    <s v="Aktuálně v 1. části hodnocení"/>
    <x v="1"/>
    <x v="7"/>
    <x v="9"/>
    <n v="540382"/>
  </r>
  <r>
    <s v="Aktuálně v 1. části hodnocení"/>
    <x v="1"/>
    <x v="12"/>
    <x v="16"/>
    <n v="540684"/>
  </r>
  <r>
    <s v="Aktuálně v 1. části hodnocení"/>
    <x v="1"/>
    <x v="2"/>
    <x v="2"/>
    <n v="569356"/>
  </r>
  <r>
    <s v="Aktuálně v 1. části hodnocení"/>
    <x v="1"/>
    <x v="10"/>
    <x v="14"/>
    <n v="541303"/>
  </r>
  <r>
    <s v="Aktuálně v 1. části hodnocení"/>
    <x v="0"/>
    <x v="1"/>
    <x v="1"/>
    <n v="597635"/>
  </r>
  <r>
    <s v="Aktuálně v 1. části hodnocení"/>
    <x v="1"/>
    <x v="17"/>
    <x v="26"/>
    <n v="536385"/>
  </r>
  <r>
    <s v="Aktuálně v 1. části hodnocení"/>
    <x v="0"/>
    <x v="19"/>
    <x v="28"/>
    <n v="569551"/>
  </r>
  <r>
    <s v="Aktuálně v 1. části hodnocení"/>
    <x v="0"/>
    <x v="0"/>
    <x v="0"/>
    <n v="505927"/>
  </r>
  <r>
    <s v="Aktuálně v 1. části hodnocení"/>
    <x v="1"/>
    <x v="2"/>
    <x v="2"/>
    <n v="569356"/>
  </r>
  <r>
    <s v="Aktuálně v 1. části hodnocení"/>
    <x v="0"/>
    <x v="1"/>
    <x v="1"/>
    <n v="597520"/>
  </r>
  <r>
    <s v="Aktuálně v 1. části hodnocení"/>
    <x v="1"/>
    <x v="7"/>
    <x v="9"/>
    <n v="540382"/>
  </r>
  <r>
    <s v="Aktuálně v 1. části hodnocení"/>
    <x v="0"/>
    <x v="9"/>
    <x v="13"/>
    <n v="597210"/>
  </r>
  <r>
    <s v="Aktuálně v 1. části hodnocení"/>
    <x v="1"/>
    <x v="15"/>
    <x v="22"/>
    <n v="553484"/>
  </r>
  <r>
    <s v="Aktuálně v 1. části hodnocení"/>
    <x v="1"/>
    <x v="15"/>
    <x v="22"/>
    <n v="553484"/>
  </r>
  <r>
    <s v="Aktuálně v 1. části hodnocení"/>
    <x v="0"/>
    <x v="4"/>
    <x v="10"/>
    <n v="599051"/>
  </r>
  <r>
    <s v="Aktuálně v 1. části hodnocení"/>
    <x v="0"/>
    <x v="0"/>
    <x v="5"/>
    <n v="505927"/>
  </r>
  <r>
    <s v="Aktuálně v 1. části hodnocení"/>
    <x v="1"/>
    <x v="39"/>
    <x v="64"/>
    <n v="525804"/>
  </r>
  <r>
    <s v="Aktuálně v 1. části hodnocení"/>
    <x v="0"/>
    <x v="8"/>
    <x v="51"/>
    <n v="554821"/>
  </r>
  <r>
    <s v="Aktuálně v 1. části hodnocení"/>
    <x v="1"/>
    <x v="15"/>
    <x v="106"/>
    <n v="553484"/>
  </r>
  <r>
    <s v="Aktuálně v 1. části hodnocení"/>
    <x v="0"/>
    <x v="8"/>
    <x v="51"/>
    <n v="554821"/>
  </r>
  <r>
    <s v="Aktuálně v 1. části hodnocení"/>
    <x v="0"/>
    <x v="0"/>
    <x v="5"/>
    <n v="505927"/>
  </r>
  <r>
    <s v="Aktuálně v 1. části hodnocení"/>
    <x v="1"/>
    <x v="17"/>
    <x v="26"/>
    <n v="536385"/>
  </r>
  <r>
    <s v="Aktuálně v 1. části hodnocení"/>
    <x v="0"/>
    <x v="4"/>
    <x v="10"/>
    <n v="599051"/>
  </r>
  <r>
    <s v="Aktuálně v 1. části hodnocení"/>
    <x v="0"/>
    <x v="0"/>
    <x v="0"/>
    <n v="505927"/>
  </r>
  <r>
    <s v="Aktuálně v 1. části hodnocení"/>
    <x v="0"/>
    <x v="0"/>
    <x v="5"/>
    <n v="505927"/>
  </r>
  <r>
    <s v="Aktuálně v 1. části hodnocení"/>
    <x v="0"/>
    <x v="0"/>
    <x v="49"/>
    <n v="505927"/>
  </r>
  <r>
    <s v="Aktuálně v 1. části hodnocení"/>
    <x v="0"/>
    <x v="22"/>
    <x v="32"/>
    <n v="5976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7"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4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2"/>
  </r>
  <r>
    <x v="2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1"/>
  </r>
  <r>
    <x v="0"/>
  </r>
  <r>
    <x v="2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2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2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5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2"/>
  </r>
  <r>
    <x v="1"/>
  </r>
  <r>
    <x v="0"/>
  </r>
  <r>
    <x v="1"/>
  </r>
  <r>
    <x v="0"/>
  </r>
  <r>
    <x v="6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601F7-AAD9-41C0-82D8-F3417E4B0BF9}" name="Kontingenční tabulka1" cacheId="0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5" rowHeaderCaption="Kraj/Obec/Část obce">
  <location ref="C21:D265" firstHeaderRow="1" firstDataRow="1" firstDataCol="1"/>
  <pivotFields count="5">
    <pivotField showAll="0"/>
    <pivotField axis="axisRow" dataField="1" showAll="0">
      <items count="8">
        <item x="3"/>
        <item x="5"/>
        <item x="0"/>
        <item x="1"/>
        <item x="4"/>
        <item x="2"/>
        <item x="6"/>
        <item t="default"/>
      </items>
    </pivotField>
    <pivotField axis="axisRow" showAll="0">
      <items count="89">
        <item x="58"/>
        <item x="5"/>
        <item x="77"/>
        <item x="53"/>
        <item x="39"/>
        <item x="4"/>
        <item x="34"/>
        <item x="47"/>
        <item x="9"/>
        <item x="25"/>
        <item x="80"/>
        <item x="57"/>
        <item x="2"/>
        <item x="60"/>
        <item x="81"/>
        <item x="73"/>
        <item x="38"/>
        <item x="74"/>
        <item x="68"/>
        <item x="70"/>
        <item x="33"/>
        <item x="21"/>
        <item x="51"/>
        <item x="41"/>
        <item x="54"/>
        <item x="59"/>
        <item x="48"/>
        <item x="28"/>
        <item x="20"/>
        <item x="17"/>
        <item x="18"/>
        <item x="3"/>
        <item x="79"/>
        <item x="32"/>
        <item x="31"/>
        <item x="52"/>
        <item x="62"/>
        <item x="13"/>
        <item x="1"/>
        <item x="56"/>
        <item x="29"/>
        <item x="61"/>
        <item x="36"/>
        <item x="72"/>
        <item x="55"/>
        <item x="22"/>
        <item x="7"/>
        <item x="65"/>
        <item x="6"/>
        <item x="19"/>
        <item x="16"/>
        <item x="0"/>
        <item x="46"/>
        <item x="8"/>
        <item x="44"/>
        <item x="42"/>
        <item x="12"/>
        <item x="67"/>
        <item x="50"/>
        <item x="69"/>
        <item x="49"/>
        <item x="66"/>
        <item x="15"/>
        <item x="64"/>
        <item x="24"/>
        <item x="40"/>
        <item x="45"/>
        <item x="78"/>
        <item x="76"/>
        <item x="63"/>
        <item x="35"/>
        <item x="26"/>
        <item x="14"/>
        <item x="30"/>
        <item x="43"/>
        <item x="10"/>
        <item x="37"/>
        <item x="71"/>
        <item x="27"/>
        <item x="23"/>
        <item x="75"/>
        <item x="11"/>
        <item x="82"/>
        <item x="83"/>
        <item x="84"/>
        <item x="85"/>
        <item x="86"/>
        <item x="87"/>
        <item t="default"/>
      </items>
    </pivotField>
    <pivotField axis="axisRow" showAll="0">
      <items count="147">
        <item x="56"/>
        <item x="101"/>
        <item x="97"/>
        <item x="132"/>
        <item x="104"/>
        <item x="59"/>
        <item x="76"/>
        <item x="13"/>
        <item x="39"/>
        <item x="135"/>
        <item x="30"/>
        <item x="100"/>
        <item x="2"/>
        <item x="103"/>
        <item x="136"/>
        <item x="126"/>
        <item x="63"/>
        <item x="127"/>
        <item x="64"/>
        <item x="38"/>
        <item x="46"/>
        <item x="22"/>
        <item x="117"/>
        <item x="6"/>
        <item x="20"/>
        <item x="79"/>
        <item x="122"/>
        <item x="31"/>
        <item x="95"/>
        <item x="86"/>
        <item x="66"/>
        <item x="99"/>
        <item x="83"/>
        <item x="124"/>
        <item x="106"/>
        <item x="92"/>
        <item x="45"/>
        <item x="80"/>
        <item x="87"/>
        <item x="24"/>
        <item x="119"/>
        <item x="29"/>
        <item x="26"/>
        <item x="91"/>
        <item x="130"/>
        <item x="23"/>
        <item x="0"/>
        <item x="134"/>
        <item x="55"/>
        <item x="51"/>
        <item x="54"/>
        <item x="102"/>
        <item x="71"/>
        <item x="7"/>
        <item x="90"/>
        <item x="37"/>
        <item x="107"/>
        <item x="17"/>
        <item x="1"/>
        <item x="98"/>
        <item x="88"/>
        <item x="32"/>
        <item x="105"/>
        <item x="61"/>
        <item x="36"/>
        <item x="93"/>
        <item x="125"/>
        <item x="96"/>
        <item x="19"/>
        <item x="85"/>
        <item x="70"/>
        <item x="53"/>
        <item x="9"/>
        <item x="44"/>
        <item x="114"/>
        <item x="118"/>
        <item x="8"/>
        <item x="11"/>
        <item x="28"/>
        <item x="131"/>
        <item x="3"/>
        <item x="4"/>
        <item x="5"/>
        <item x="35"/>
        <item x="25"/>
        <item x="69"/>
        <item x="73"/>
        <item x="21"/>
        <item x="16"/>
        <item x="116"/>
        <item x="89"/>
        <item x="34"/>
        <item x="111"/>
        <item x="74"/>
        <item x="12"/>
        <item x="18"/>
        <item x="27"/>
        <item x="42"/>
        <item x="84"/>
        <item x="82"/>
        <item x="120"/>
        <item x="81"/>
        <item x="108"/>
        <item x="115"/>
        <item x="94"/>
        <item x="110"/>
        <item x="57"/>
        <item x="33"/>
        <item x="121"/>
        <item x="65"/>
        <item x="112"/>
        <item x="77"/>
        <item x="10"/>
        <item x="78"/>
        <item x="58"/>
        <item x="75"/>
        <item x="41"/>
        <item x="133"/>
        <item x="129"/>
        <item x="15"/>
        <item x="52"/>
        <item x="109"/>
        <item x="60"/>
        <item x="43"/>
        <item x="49"/>
        <item x="40"/>
        <item x="48"/>
        <item x="68"/>
        <item x="14"/>
        <item x="62"/>
        <item x="123"/>
        <item x="113"/>
        <item x="47"/>
        <item x="67"/>
        <item x="128"/>
        <item x="72"/>
        <item x="50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showAll="0"/>
  </pivotFields>
  <rowFields count="3">
    <field x="1"/>
    <field x="2"/>
    <field x="3"/>
  </rowFields>
  <rowItems count="244">
    <i>
      <x/>
    </i>
    <i r="1">
      <x v="54"/>
    </i>
    <i r="2">
      <x v="85"/>
    </i>
    <i>
      <x v="1"/>
    </i>
    <i r="1">
      <x v="31"/>
    </i>
    <i r="2">
      <x v="44"/>
    </i>
    <i>
      <x v="2"/>
    </i>
    <i r="1">
      <x/>
    </i>
    <i r="2">
      <x v="1"/>
    </i>
    <i r="1">
      <x v="3"/>
    </i>
    <i r="2">
      <x v="4"/>
    </i>
    <i r="2">
      <x v="65"/>
    </i>
    <i r="2">
      <x v="110"/>
    </i>
    <i r="1">
      <x v="5"/>
    </i>
    <i r="2">
      <x v="53"/>
    </i>
    <i r="2">
      <x v="81"/>
    </i>
    <i r="2">
      <x v="95"/>
    </i>
    <i r="2">
      <x v="104"/>
    </i>
    <i r="2">
      <x v="112"/>
    </i>
    <i r="2">
      <x v="143"/>
    </i>
    <i r="1">
      <x v="6"/>
    </i>
    <i r="2">
      <x v="5"/>
    </i>
    <i r="1">
      <x v="8"/>
    </i>
    <i r="2">
      <x v="7"/>
    </i>
    <i r="2">
      <x v="97"/>
    </i>
    <i r="1">
      <x v="9"/>
    </i>
    <i r="2">
      <x v="8"/>
    </i>
    <i r="1">
      <x v="10"/>
    </i>
    <i r="2">
      <x v="9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9"/>
    </i>
    <i r="2">
      <x v="26"/>
    </i>
    <i r="1">
      <x v="20"/>
    </i>
    <i r="2">
      <x v="106"/>
    </i>
    <i r="1">
      <x v="22"/>
    </i>
    <i r="2">
      <x v="29"/>
    </i>
    <i r="1">
      <x v="23"/>
    </i>
    <i r="2">
      <x v="30"/>
    </i>
    <i r="1">
      <x v="24"/>
    </i>
    <i r="2">
      <x v="28"/>
    </i>
    <i r="2">
      <x v="31"/>
    </i>
    <i r="2">
      <x v="144"/>
    </i>
    <i r="1">
      <x v="26"/>
    </i>
    <i r="2">
      <x v="111"/>
    </i>
    <i r="2">
      <x v="131"/>
    </i>
    <i r="1">
      <x v="30"/>
    </i>
    <i r="2">
      <x v="2"/>
    </i>
    <i r="2">
      <x v="43"/>
    </i>
    <i r="1">
      <x v="31"/>
    </i>
    <i r="2">
      <x v="45"/>
    </i>
    <i r="2">
      <x v="80"/>
    </i>
    <i r="1">
      <x v="32"/>
    </i>
    <i r="2">
      <x v="47"/>
    </i>
    <i r="1">
      <x v="33"/>
    </i>
    <i r="2">
      <x v="48"/>
    </i>
    <i r="1">
      <x v="35"/>
    </i>
    <i r="2">
      <x v="54"/>
    </i>
    <i r="1">
      <x v="36"/>
    </i>
    <i r="2">
      <x v="56"/>
    </i>
    <i r="1">
      <x v="37"/>
    </i>
    <i r="2">
      <x v="57"/>
    </i>
    <i r="1">
      <x v="38"/>
    </i>
    <i r="2">
      <x v="55"/>
    </i>
    <i r="2">
      <x v="58"/>
    </i>
    <i r="2">
      <x v="84"/>
    </i>
    <i r="1">
      <x v="41"/>
    </i>
    <i r="2">
      <x v="33"/>
    </i>
    <i r="2">
      <x v="62"/>
    </i>
    <i r="1">
      <x v="43"/>
    </i>
    <i r="2">
      <x v="66"/>
    </i>
    <i r="1">
      <x v="44"/>
    </i>
    <i r="2">
      <x v="67"/>
    </i>
    <i r="1">
      <x v="45"/>
    </i>
    <i r="2">
      <x v="38"/>
    </i>
    <i r="2">
      <x v="61"/>
    </i>
    <i r="2">
      <x v="71"/>
    </i>
    <i r="2">
      <x v="83"/>
    </i>
    <i r="1">
      <x v="47"/>
    </i>
    <i r="2">
      <x v="74"/>
    </i>
    <i r="1">
      <x v="49"/>
    </i>
    <i r="2">
      <x v="78"/>
    </i>
    <i r="1">
      <x v="51"/>
    </i>
    <i r="2">
      <x v="24"/>
    </i>
    <i r="2">
      <x v="40"/>
    </i>
    <i r="2">
      <x v="46"/>
    </i>
    <i r="2">
      <x v="52"/>
    </i>
    <i r="2">
      <x v="69"/>
    </i>
    <i r="2">
      <x v="82"/>
    </i>
    <i r="2">
      <x v="86"/>
    </i>
    <i r="2">
      <x v="124"/>
    </i>
    <i r="1">
      <x v="52"/>
    </i>
    <i r="2">
      <x v="93"/>
    </i>
    <i r="1">
      <x v="53"/>
    </i>
    <i r="2">
      <x v="35"/>
    </i>
    <i r="2">
      <x v="49"/>
    </i>
    <i r="2">
      <x v="60"/>
    </i>
    <i r="2">
      <x v="75"/>
    </i>
    <i r="2">
      <x v="77"/>
    </i>
    <i r="2">
      <x v="87"/>
    </i>
    <i r="2">
      <x v="91"/>
    </i>
    <i r="2">
      <x v="92"/>
    </i>
    <i r="2">
      <x v="94"/>
    </i>
    <i r="2">
      <x v="107"/>
    </i>
    <i r="2">
      <x v="114"/>
    </i>
    <i r="2">
      <x v="120"/>
    </i>
    <i r="1">
      <x v="55"/>
    </i>
    <i r="2">
      <x v="133"/>
    </i>
    <i r="1">
      <x v="57"/>
    </i>
    <i r="2">
      <x v="89"/>
    </i>
    <i r="1">
      <x v="59"/>
    </i>
    <i r="2">
      <x v="100"/>
    </i>
    <i r="1">
      <x v="61"/>
    </i>
    <i r="2">
      <x v="103"/>
    </i>
    <i r="1">
      <x v="63"/>
    </i>
    <i r="2">
      <x v="105"/>
    </i>
    <i r="1">
      <x v="65"/>
    </i>
    <i r="2">
      <x v="109"/>
    </i>
    <i r="1">
      <x v="66"/>
    </i>
    <i r="2">
      <x v="70"/>
    </i>
    <i r="2">
      <x v="115"/>
    </i>
    <i r="1">
      <x v="67"/>
    </i>
    <i r="2">
      <x v="117"/>
    </i>
    <i r="1">
      <x v="69"/>
    </i>
    <i r="2">
      <x v="121"/>
    </i>
    <i r="1">
      <x v="70"/>
    </i>
    <i r="2">
      <x v="122"/>
    </i>
    <i r="1">
      <x v="73"/>
    </i>
    <i r="2">
      <x v="126"/>
    </i>
    <i r="1">
      <x v="74"/>
    </i>
    <i r="2">
      <x v="127"/>
    </i>
    <i r="1">
      <x v="78"/>
    </i>
    <i r="2">
      <x v="73"/>
    </i>
    <i r="2">
      <x v="135"/>
    </i>
    <i r="1">
      <x v="79"/>
    </i>
    <i r="2">
      <x v="64"/>
    </i>
    <i r="2">
      <x v="132"/>
    </i>
    <i r="1">
      <x v="82"/>
    </i>
    <i r="2">
      <x v="137"/>
    </i>
    <i r="1">
      <x v="83"/>
    </i>
    <i r="2">
      <x v="138"/>
    </i>
    <i r="1">
      <x v="84"/>
    </i>
    <i r="2">
      <x v="139"/>
    </i>
    <i r="1">
      <x v="85"/>
    </i>
    <i r="2">
      <x v="140"/>
    </i>
    <i>
      <x v="3"/>
    </i>
    <i r="1">
      <x v="1"/>
    </i>
    <i r="2">
      <x/>
    </i>
    <i r="2">
      <x v="23"/>
    </i>
    <i r="1">
      <x v="2"/>
    </i>
    <i r="2">
      <x v="3"/>
    </i>
    <i r="1">
      <x v="4"/>
    </i>
    <i r="2">
      <x v="18"/>
    </i>
    <i r="2">
      <x v="98"/>
    </i>
    <i r="1">
      <x v="11"/>
    </i>
    <i r="2">
      <x v="11"/>
    </i>
    <i r="1">
      <x v="12"/>
    </i>
    <i r="2">
      <x v="12"/>
    </i>
    <i r="1">
      <x v="18"/>
    </i>
    <i r="2">
      <x v="22"/>
    </i>
    <i r="1">
      <x v="21"/>
    </i>
    <i r="2">
      <x v="27"/>
    </i>
    <i r="1">
      <x v="27"/>
    </i>
    <i r="2">
      <x v="36"/>
    </i>
    <i r="1">
      <x v="28"/>
    </i>
    <i r="2">
      <x v="41"/>
    </i>
    <i r="1">
      <x v="29"/>
    </i>
    <i r="2">
      <x v="10"/>
    </i>
    <i r="2">
      <x v="42"/>
    </i>
    <i r="2">
      <x v="102"/>
    </i>
    <i r="1">
      <x v="30"/>
    </i>
    <i r="2">
      <x v="79"/>
    </i>
    <i r="2">
      <x v="90"/>
    </i>
    <i r="2">
      <x v="96"/>
    </i>
    <i r="1">
      <x v="34"/>
    </i>
    <i r="2">
      <x v="50"/>
    </i>
    <i r="1">
      <x v="39"/>
    </i>
    <i r="2">
      <x v="59"/>
    </i>
    <i r="1">
      <x v="40"/>
    </i>
    <i r="2">
      <x v="20"/>
    </i>
    <i r="2">
      <x v="32"/>
    </i>
    <i r="1">
      <x v="42"/>
    </i>
    <i r="2">
      <x v="63"/>
    </i>
    <i r="1">
      <x v="46"/>
    </i>
    <i r="2">
      <x v="72"/>
    </i>
    <i r="2">
      <x v="116"/>
    </i>
    <i r="1">
      <x v="50"/>
    </i>
    <i r="2">
      <x v="39"/>
    </i>
    <i r="1">
      <x v="56"/>
    </i>
    <i r="2">
      <x v="88"/>
    </i>
    <i r="2">
      <x v="113"/>
    </i>
    <i r="1">
      <x v="58"/>
    </i>
    <i r="2">
      <x v="99"/>
    </i>
    <i r="1">
      <x v="62"/>
    </i>
    <i r="2">
      <x v="21"/>
    </i>
    <i r="2">
      <x v="34"/>
    </i>
    <i r="1">
      <x v="64"/>
    </i>
    <i r="2">
      <x v="19"/>
    </i>
    <i r="2">
      <x v="108"/>
    </i>
    <i r="2">
      <x v="145"/>
    </i>
    <i r="1">
      <x v="68"/>
    </i>
    <i r="2">
      <x v="118"/>
    </i>
    <i r="1">
      <x v="71"/>
    </i>
    <i r="2">
      <x v="123"/>
    </i>
    <i r="1">
      <x v="72"/>
    </i>
    <i r="2">
      <x v="25"/>
    </i>
    <i r="2">
      <x v="37"/>
    </i>
    <i r="2">
      <x v="68"/>
    </i>
    <i r="2">
      <x v="125"/>
    </i>
    <i r="1">
      <x v="75"/>
    </i>
    <i r="2">
      <x v="128"/>
    </i>
    <i r="1">
      <x v="76"/>
    </i>
    <i r="2">
      <x v="129"/>
    </i>
    <i r="1">
      <x v="77"/>
    </i>
    <i r="2">
      <x v="130"/>
    </i>
    <i r="1">
      <x v="80"/>
    </i>
    <i r="2">
      <x v="134"/>
    </i>
    <i r="1">
      <x v="81"/>
    </i>
    <i r="2">
      <x v="119"/>
    </i>
    <i r="2">
      <x v="136"/>
    </i>
    <i>
      <x v="4"/>
    </i>
    <i r="1">
      <x v="7"/>
    </i>
    <i r="2">
      <x v="6"/>
    </i>
    <i>
      <x v="5"/>
    </i>
    <i r="1">
      <x v="25"/>
    </i>
    <i r="2">
      <x v="51"/>
    </i>
    <i r="1">
      <x v="48"/>
    </i>
    <i r="2">
      <x v="76"/>
    </i>
    <i r="1">
      <x v="60"/>
    </i>
    <i r="2">
      <x v="101"/>
    </i>
    <i r="1">
      <x v="86"/>
    </i>
    <i r="2">
      <x v="141"/>
    </i>
    <i>
      <x v="6"/>
    </i>
    <i r="1">
      <x v="87"/>
    </i>
    <i r="2">
      <x v="142"/>
    </i>
    <i t="grand">
      <x/>
    </i>
  </rowItems>
  <colItems count="1">
    <i/>
  </colItems>
  <dataFields count="1">
    <dataField name="Počet žádostí" fld="1" subtotal="count" baseField="1" baseItem="0"/>
  </dataFields>
  <formats count="1">
    <format dxfId="4">
      <pivotArea field="1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22585-FE4C-41F0-92DC-0AFF6AB8AA29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2">
  <location ref="M1:N9" firstHeaderRow="1" firstDataRow="1" firstDataCol="1"/>
  <pivotFields count="1">
    <pivotField axis="axisRow" dataField="1" multipleItemSelectionAllowed="1" showAll="0">
      <items count="8">
        <item x="3"/>
        <item x="5"/>
        <item x="0"/>
        <item x="1"/>
        <item x="4"/>
        <item x="2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očet z Kraj" fld="0" subtotal="count" baseField="0" baseItem="0"/>
  </dataFields>
  <chartFormats count="1">
    <chartFormat chart="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Lupa se souvislou výplní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raj" xr10:uid="{B2763812-BC17-42E4-B4F2-444A77755DAC}" sourceName="Kraj">
  <pivotTables>
    <pivotTable tabId="2" name="Kontingenční tabulka1"/>
  </pivotTables>
  <data>
    <tabular pivotCacheId="1531713640">
      <items count="7">
        <i x="3" s="1"/>
        <i x="5" s="1"/>
        <i x="0" s="1"/>
        <i x="1" s="1"/>
        <i x="4" s="1"/>
        <i x="6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raj" xr10:uid="{EF29C583-0FBF-4C3B-94E0-2250624C668C}" cache="Průřez_Kraj" caption="Kraj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2FBD0-61CD-437B-84CC-8966D96D1967}" name="Data1" displayName="Data1" ref="A1:E1698" totalsRowShown="0">
  <autoFilter ref="A1:E1698" xr:uid="{87B2FBD0-61CD-437B-84CC-8966D96D1967}"/>
  <tableColumns count="5">
    <tableColumn id="2" xr3:uid="{BFF96FD1-7409-44F9-AB86-92A0C5C2E65A}" name="Stav žádosti" dataDxfId="3"/>
    <tableColumn id="4" xr3:uid="{74C25846-253F-4E6F-BAE1-A41FCC927F03}" name="Kraj" dataDxfId="2"/>
    <tableColumn id="7" xr3:uid="{B9121462-4809-46BA-A4E9-515327A31326}" name="Obec" dataDxfId="1"/>
    <tableColumn id="8" xr3:uid="{F62F473E-52BE-4174-A7EE-9ED5E6DE1006}" name="Část obce" dataDxfId="0"/>
    <tableColumn id="1" xr3:uid="{01D4CD26-5810-497E-94FE-01EB2DE04D75}" name="Kód obce (LAU2)"/>
  </tableColumns>
  <tableStyleInfo name="TableStyleMedium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A88D-5F89-4CD8-AE2B-52933839763D}">
  <dimension ref="B1:M265"/>
  <sheetViews>
    <sheetView showGridLines="0" showRowColHeaders="0" tabSelected="1" zoomScaleNormal="100" workbookViewId="0">
      <selection activeCell="Q12" sqref="Q12"/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4" t="e" vm="1">
        <v>#VALUE!</v>
      </c>
      <c r="D2" s="24"/>
      <c r="E2" s="24"/>
      <c r="F2" s="24"/>
      <c r="G2" s="23" t="s">
        <v>240</v>
      </c>
      <c r="H2" s="23"/>
      <c r="I2" s="23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x14ac:dyDescent="0.25">
      <c r="B4" s="13"/>
      <c r="C4" s="25" t="s">
        <v>241</v>
      </c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8.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242</v>
      </c>
      <c r="D6" s="12">
        <v>45901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64.55" customHeight="1" x14ac:dyDescent="0.25">
      <c r="B8" s="11"/>
      <c r="C8" s="22" t="s">
        <v>248</v>
      </c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2:13" ht="14.3" x14ac:dyDescent="0.25">
      <c r="C10" s="7" t="s">
        <v>243</v>
      </c>
      <c r="D10" s="7" t="s">
        <v>8</v>
      </c>
      <c r="F10" s="20"/>
      <c r="G10" s="20"/>
      <c r="H10" s="20"/>
    </row>
    <row r="11" spans="2:13" ht="19.899999999999999" customHeight="1" x14ac:dyDescent="0.25">
      <c r="B11" s="14" t="e" vm="2">
        <v>#VALUE!</v>
      </c>
      <c r="C11" s="18"/>
      <c r="D11" s="15">
        <f>COUNTIF(Data1[Kraj],C11)</f>
        <v>0</v>
      </c>
      <c r="F11" s="20"/>
      <c r="G11" s="20"/>
      <c r="H11" s="20"/>
    </row>
    <row r="12" spans="2:13" ht="20.05" customHeight="1" x14ac:dyDescent="0.25">
      <c r="C12" s="21" t="s">
        <v>249</v>
      </c>
      <c r="D12" s="6"/>
      <c r="F12" s="20"/>
      <c r="G12" s="20"/>
      <c r="H12" s="20"/>
    </row>
    <row r="13" spans="2:13" ht="14.3" x14ac:dyDescent="0.25">
      <c r="C13" s="7" t="s">
        <v>244</v>
      </c>
      <c r="D13" s="7" t="s">
        <v>8</v>
      </c>
      <c r="F13" s="20"/>
      <c r="G13" s="20"/>
      <c r="H13" s="20"/>
    </row>
    <row r="14" spans="2:13" ht="19.899999999999999" customHeight="1" x14ac:dyDescent="0.25">
      <c r="B14" s="14" t="e" vm="2">
        <v>#VALUE!</v>
      </c>
      <c r="C14" s="18"/>
      <c r="D14" s="15">
        <f>COUNTIFS(Data1[Kraj],C11,Data1[Obec],C14)</f>
        <v>0</v>
      </c>
      <c r="F14" s="20"/>
      <c r="G14" s="20"/>
      <c r="H14" s="20"/>
    </row>
    <row r="15" spans="2:13" ht="20.05" customHeight="1" x14ac:dyDescent="0.25">
      <c r="C15" s="21" t="s">
        <v>250</v>
      </c>
      <c r="D15" s="6"/>
      <c r="F15" s="20"/>
      <c r="G15" s="20"/>
      <c r="H15" s="20"/>
    </row>
    <row r="16" spans="2:13" ht="14.3" x14ac:dyDescent="0.25">
      <c r="C16" s="7" t="s">
        <v>245</v>
      </c>
      <c r="D16" s="7" t="s">
        <v>8</v>
      </c>
      <c r="F16" s="20"/>
      <c r="G16" s="20"/>
      <c r="H16" s="20"/>
    </row>
    <row r="17" spans="2:8" ht="19.899999999999999" customHeight="1" x14ac:dyDescent="0.25">
      <c r="B17" s="14" t="e" vm="2">
        <v>#VALUE!</v>
      </c>
      <c r="C17" s="18"/>
      <c r="D17" s="15">
        <f>COUNTIF(Data1[Část obce],C17)</f>
        <v>0</v>
      </c>
      <c r="F17" s="20"/>
      <c r="G17" s="20"/>
      <c r="H17" s="20"/>
    </row>
    <row r="18" spans="2:8" ht="20.05" customHeight="1" x14ac:dyDescent="0.25">
      <c r="C18" s="21" t="s">
        <v>251</v>
      </c>
    </row>
    <row r="21" spans="2:8" ht="14.3" x14ac:dyDescent="0.25">
      <c r="C21" s="19" t="s">
        <v>246</v>
      </c>
      <c r="D21" t="s">
        <v>8</v>
      </c>
    </row>
    <row r="22" spans="2:8" ht="14.3" x14ac:dyDescent="0.25">
      <c r="C22" s="2" t="s">
        <v>13</v>
      </c>
      <c r="D22">
        <v>1</v>
      </c>
    </row>
    <row r="23" spans="2:8" ht="14.3" x14ac:dyDescent="0.25">
      <c r="C23" s="3" t="s">
        <v>134</v>
      </c>
      <c r="D23">
        <v>1</v>
      </c>
    </row>
    <row r="24" spans="2:8" ht="14.3" x14ac:dyDescent="0.25">
      <c r="C24" s="4" t="s">
        <v>135</v>
      </c>
      <c r="D24">
        <v>1</v>
      </c>
    </row>
    <row r="25" spans="2:8" ht="14.3" x14ac:dyDescent="0.25">
      <c r="C25" s="2" t="s">
        <v>16</v>
      </c>
      <c r="D25">
        <v>1</v>
      </c>
    </row>
    <row r="26" spans="2:8" ht="14.3" x14ac:dyDescent="0.25">
      <c r="C26" s="3" t="s">
        <v>21</v>
      </c>
      <c r="D26">
        <v>1</v>
      </c>
    </row>
    <row r="27" spans="2:8" ht="14.3" x14ac:dyDescent="0.25">
      <c r="C27" s="4" t="s">
        <v>217</v>
      </c>
      <c r="D27">
        <v>1</v>
      </c>
    </row>
    <row r="28" spans="2:8" ht="14.3" x14ac:dyDescent="0.25">
      <c r="C28" s="2" t="s">
        <v>10</v>
      </c>
      <c r="D28">
        <v>1046</v>
      </c>
    </row>
    <row r="29" spans="2:8" ht="14.3" x14ac:dyDescent="0.25">
      <c r="C29" s="3" t="s">
        <v>180</v>
      </c>
      <c r="D29">
        <v>1</v>
      </c>
    </row>
    <row r="30" spans="2:8" ht="14.3" x14ac:dyDescent="0.25">
      <c r="C30" s="4" t="s">
        <v>181</v>
      </c>
      <c r="D30">
        <v>1</v>
      </c>
    </row>
    <row r="31" spans="2:8" ht="14.3" x14ac:dyDescent="0.25">
      <c r="C31" s="3" t="s">
        <v>167</v>
      </c>
      <c r="D31">
        <v>6</v>
      </c>
    </row>
    <row r="32" spans="2:8" ht="14.3" x14ac:dyDescent="0.25">
      <c r="C32" s="4" t="s">
        <v>186</v>
      </c>
      <c r="D32">
        <v>2</v>
      </c>
    </row>
    <row r="33" spans="3:4" ht="14.3" x14ac:dyDescent="0.25">
      <c r="C33" s="4" t="s">
        <v>168</v>
      </c>
      <c r="D33">
        <v>2</v>
      </c>
    </row>
    <row r="34" spans="3:4" ht="14.3" x14ac:dyDescent="0.25">
      <c r="C34" s="4" t="s">
        <v>198</v>
      </c>
      <c r="D34">
        <v>2</v>
      </c>
    </row>
    <row r="35" spans="3:4" ht="14.3" x14ac:dyDescent="0.25">
      <c r="C35" s="3" t="s">
        <v>23</v>
      </c>
      <c r="D35">
        <v>114</v>
      </c>
    </row>
    <row r="36" spans="3:4" ht="14.3" x14ac:dyDescent="0.25">
      <c r="C36" s="4" t="s">
        <v>31</v>
      </c>
      <c r="D36">
        <v>4</v>
      </c>
    </row>
    <row r="37" spans="3:4" ht="14.3" x14ac:dyDescent="0.25">
      <c r="C37" s="4" t="s">
        <v>24</v>
      </c>
      <c r="D37">
        <v>54</v>
      </c>
    </row>
    <row r="38" spans="3:4" ht="14.3" x14ac:dyDescent="0.25">
      <c r="C38" s="4" t="s">
        <v>51</v>
      </c>
      <c r="D38">
        <v>27</v>
      </c>
    </row>
    <row r="39" spans="3:4" ht="14.3" x14ac:dyDescent="0.25">
      <c r="C39" s="4" t="s">
        <v>169</v>
      </c>
      <c r="D39">
        <v>5</v>
      </c>
    </row>
    <row r="40" spans="3:4" ht="14.3" x14ac:dyDescent="0.25">
      <c r="C40" s="4" t="s">
        <v>37</v>
      </c>
      <c r="D40">
        <v>23</v>
      </c>
    </row>
    <row r="41" spans="3:4" ht="14.3" x14ac:dyDescent="0.25">
      <c r="C41" s="4" t="s">
        <v>267</v>
      </c>
      <c r="D41">
        <v>1</v>
      </c>
    </row>
    <row r="42" spans="3:4" ht="14.3" x14ac:dyDescent="0.25">
      <c r="C42" s="3" t="s">
        <v>114</v>
      </c>
      <c r="D42">
        <v>3</v>
      </c>
    </row>
    <row r="43" spans="3:4" ht="14.3" x14ac:dyDescent="0.25">
      <c r="C43" s="4" t="s">
        <v>115</v>
      </c>
      <c r="D43">
        <v>3</v>
      </c>
    </row>
    <row r="44" spans="3:4" ht="14.3" x14ac:dyDescent="0.25">
      <c r="C44" s="3" t="s">
        <v>41</v>
      </c>
      <c r="D44">
        <v>65</v>
      </c>
    </row>
    <row r="45" spans="3:4" ht="14.3" x14ac:dyDescent="0.25">
      <c r="C45" s="4" t="s">
        <v>42</v>
      </c>
      <c r="D45">
        <v>57</v>
      </c>
    </row>
    <row r="46" spans="3:4" ht="14.3" x14ac:dyDescent="0.25">
      <c r="C46" s="4" t="s">
        <v>88</v>
      </c>
      <c r="D46">
        <v>8</v>
      </c>
    </row>
    <row r="47" spans="3:4" ht="14.3" x14ac:dyDescent="0.25">
      <c r="C47" s="3" t="s">
        <v>84</v>
      </c>
      <c r="D47">
        <v>4</v>
      </c>
    </row>
    <row r="48" spans="3:4" ht="14.3" x14ac:dyDescent="0.25">
      <c r="C48" s="4" t="s">
        <v>85</v>
      </c>
      <c r="D48">
        <v>4</v>
      </c>
    </row>
    <row r="49" spans="3:4" ht="14.3" x14ac:dyDescent="0.25">
      <c r="C49" s="3" t="s">
        <v>236</v>
      </c>
      <c r="D49">
        <v>1</v>
      </c>
    </row>
    <row r="50" spans="3:4" ht="14.3" x14ac:dyDescent="0.25">
      <c r="C50" s="4" t="s">
        <v>237</v>
      </c>
      <c r="D50">
        <v>1</v>
      </c>
    </row>
    <row r="51" spans="3:4" ht="14.3" x14ac:dyDescent="0.25">
      <c r="C51" s="3" t="s">
        <v>184</v>
      </c>
      <c r="D51">
        <v>7</v>
      </c>
    </row>
    <row r="52" spans="3:4" ht="14.3" x14ac:dyDescent="0.25">
      <c r="C52" s="4" t="s">
        <v>185</v>
      </c>
      <c r="D52">
        <v>7</v>
      </c>
    </row>
    <row r="53" spans="3:4" ht="14.3" x14ac:dyDescent="0.25">
      <c r="C53" s="3" t="s">
        <v>238</v>
      </c>
      <c r="D53">
        <v>1</v>
      </c>
    </row>
    <row r="54" spans="3:4" ht="14.3" x14ac:dyDescent="0.25">
      <c r="C54" s="4" t="s">
        <v>239</v>
      </c>
      <c r="D54">
        <v>1</v>
      </c>
    </row>
    <row r="55" spans="3:4" ht="14.3" x14ac:dyDescent="0.25">
      <c r="C55" s="3" t="s">
        <v>221</v>
      </c>
      <c r="D55">
        <v>1</v>
      </c>
    </row>
    <row r="56" spans="3:4" ht="14.3" x14ac:dyDescent="0.25">
      <c r="C56" s="4" t="s">
        <v>222</v>
      </c>
      <c r="D56">
        <v>1</v>
      </c>
    </row>
    <row r="57" spans="3:4" ht="14.3" x14ac:dyDescent="0.25">
      <c r="C57" s="3" t="s">
        <v>122</v>
      </c>
      <c r="D57">
        <v>1</v>
      </c>
    </row>
    <row r="58" spans="3:4" ht="14.3" x14ac:dyDescent="0.25">
      <c r="C58" s="4" t="s">
        <v>123</v>
      </c>
      <c r="D58">
        <v>1</v>
      </c>
    </row>
    <row r="59" spans="3:4" ht="14.3" x14ac:dyDescent="0.25">
      <c r="C59" s="3" t="s">
        <v>223</v>
      </c>
      <c r="D59">
        <v>1</v>
      </c>
    </row>
    <row r="60" spans="3:4" ht="14.3" x14ac:dyDescent="0.25">
      <c r="C60" s="4" t="s">
        <v>224</v>
      </c>
      <c r="D60">
        <v>1</v>
      </c>
    </row>
    <row r="61" spans="3:4" ht="14.3" x14ac:dyDescent="0.25">
      <c r="C61" s="3" t="s">
        <v>213</v>
      </c>
      <c r="D61">
        <v>3</v>
      </c>
    </row>
    <row r="62" spans="3:4" ht="14.3" x14ac:dyDescent="0.25">
      <c r="C62" s="4" t="s">
        <v>214</v>
      </c>
      <c r="D62">
        <v>3</v>
      </c>
    </row>
    <row r="63" spans="3:4" ht="14.3" x14ac:dyDescent="0.25">
      <c r="C63" s="3" t="s">
        <v>111</v>
      </c>
      <c r="D63">
        <v>1</v>
      </c>
    </row>
    <row r="64" spans="3:4" ht="14.3" x14ac:dyDescent="0.25">
      <c r="C64" s="4" t="s">
        <v>112</v>
      </c>
      <c r="D64">
        <v>1</v>
      </c>
    </row>
    <row r="65" spans="3:4" ht="14.3" x14ac:dyDescent="0.25">
      <c r="C65" s="3" t="s">
        <v>158</v>
      </c>
      <c r="D65">
        <v>2</v>
      </c>
    </row>
    <row r="66" spans="3:4" ht="14.3" x14ac:dyDescent="0.25">
      <c r="C66" s="4" t="s">
        <v>159</v>
      </c>
      <c r="D66">
        <v>2</v>
      </c>
    </row>
    <row r="67" spans="3:4" ht="14.3" x14ac:dyDescent="0.25">
      <c r="C67" s="3" t="s">
        <v>128</v>
      </c>
      <c r="D67">
        <v>3</v>
      </c>
    </row>
    <row r="68" spans="3:4" ht="14.3" x14ac:dyDescent="0.25">
      <c r="C68" s="4" t="s">
        <v>129</v>
      </c>
      <c r="D68">
        <v>3</v>
      </c>
    </row>
    <row r="69" spans="3:4" ht="14.3" x14ac:dyDescent="0.25">
      <c r="C69" s="3" t="s">
        <v>170</v>
      </c>
      <c r="D69">
        <v>6</v>
      </c>
    </row>
    <row r="70" spans="3:4" ht="14.3" x14ac:dyDescent="0.25">
      <c r="C70" s="4" t="s">
        <v>171</v>
      </c>
      <c r="D70">
        <v>2</v>
      </c>
    </row>
    <row r="71" spans="3:4" ht="14.3" x14ac:dyDescent="0.25">
      <c r="C71" s="4" t="s">
        <v>177</v>
      </c>
      <c r="D71">
        <v>3</v>
      </c>
    </row>
    <row r="72" spans="3:4" ht="14.3" x14ac:dyDescent="0.25">
      <c r="C72" s="4" t="s">
        <v>268</v>
      </c>
      <c r="D72">
        <v>1</v>
      </c>
    </row>
    <row r="73" spans="3:4" ht="14.3" x14ac:dyDescent="0.25">
      <c r="C73" s="3" t="s">
        <v>146</v>
      </c>
      <c r="D73">
        <v>4</v>
      </c>
    </row>
    <row r="74" spans="3:4" ht="14.3" x14ac:dyDescent="0.25">
      <c r="C74" s="4" t="s">
        <v>147</v>
      </c>
      <c r="D74">
        <v>2</v>
      </c>
    </row>
    <row r="75" spans="3:4" ht="14.3" x14ac:dyDescent="0.25">
      <c r="C75" s="4" t="s">
        <v>199</v>
      </c>
      <c r="D75">
        <v>2</v>
      </c>
    </row>
    <row r="76" spans="3:4" ht="14.3" x14ac:dyDescent="0.25">
      <c r="C76" s="3" t="s">
        <v>65</v>
      </c>
      <c r="D76">
        <v>8</v>
      </c>
    </row>
    <row r="77" spans="3:4" ht="14.3" x14ac:dyDescent="0.25">
      <c r="C77" s="4" t="s">
        <v>174</v>
      </c>
      <c r="D77">
        <v>3</v>
      </c>
    </row>
    <row r="78" spans="3:4" ht="14.3" x14ac:dyDescent="0.25">
      <c r="C78" s="4" t="s">
        <v>165</v>
      </c>
      <c r="D78">
        <v>5</v>
      </c>
    </row>
    <row r="79" spans="3:4" ht="14.3" x14ac:dyDescent="0.25">
      <c r="C79" s="3" t="s">
        <v>21</v>
      </c>
      <c r="D79">
        <v>47</v>
      </c>
    </row>
    <row r="80" spans="3:4" ht="14.3" x14ac:dyDescent="0.25">
      <c r="C80" s="4" t="s">
        <v>58</v>
      </c>
      <c r="D80">
        <v>45</v>
      </c>
    </row>
    <row r="81" spans="3:4" ht="14.3" x14ac:dyDescent="0.25">
      <c r="C81" s="4" t="s">
        <v>22</v>
      </c>
      <c r="D81">
        <v>2</v>
      </c>
    </row>
    <row r="82" spans="3:4" ht="14.3" x14ac:dyDescent="0.25">
      <c r="C82" s="3" t="s">
        <v>234</v>
      </c>
      <c r="D82">
        <v>1</v>
      </c>
    </row>
    <row r="83" spans="3:4" ht="14.3" x14ac:dyDescent="0.25">
      <c r="C83" s="4" t="s">
        <v>235</v>
      </c>
      <c r="D83">
        <v>1</v>
      </c>
    </row>
    <row r="84" spans="3:4" ht="14.3" x14ac:dyDescent="0.25">
      <c r="C84" s="3" t="s">
        <v>108</v>
      </c>
      <c r="D84">
        <v>4</v>
      </c>
    </row>
    <row r="85" spans="3:4" ht="14.3" x14ac:dyDescent="0.25">
      <c r="C85" s="4" t="s">
        <v>109</v>
      </c>
      <c r="D85">
        <v>4</v>
      </c>
    </row>
    <row r="86" spans="3:4" ht="14.3" x14ac:dyDescent="0.25">
      <c r="C86" s="3" t="s">
        <v>163</v>
      </c>
      <c r="D86">
        <v>1</v>
      </c>
    </row>
    <row r="87" spans="3:4" ht="14.3" x14ac:dyDescent="0.25">
      <c r="C87" s="4" t="s">
        <v>164</v>
      </c>
      <c r="D87">
        <v>1</v>
      </c>
    </row>
    <row r="88" spans="3:4" ht="14.3" x14ac:dyDescent="0.25">
      <c r="C88" s="3" t="s">
        <v>190</v>
      </c>
      <c r="D88">
        <v>1</v>
      </c>
    </row>
    <row r="89" spans="3:4" ht="14.3" x14ac:dyDescent="0.25">
      <c r="C89" s="4" t="s">
        <v>191</v>
      </c>
      <c r="D89">
        <v>1</v>
      </c>
    </row>
    <row r="90" spans="3:4" ht="14.3" x14ac:dyDescent="0.25">
      <c r="C90" s="3" t="s">
        <v>49</v>
      </c>
      <c r="D90">
        <v>26</v>
      </c>
    </row>
    <row r="91" spans="3:4" ht="14.3" x14ac:dyDescent="0.25">
      <c r="C91" s="4" t="s">
        <v>50</v>
      </c>
      <c r="D91">
        <v>26</v>
      </c>
    </row>
    <row r="92" spans="3:4" ht="14.3" x14ac:dyDescent="0.25">
      <c r="C92" s="3" t="s">
        <v>14</v>
      </c>
      <c r="D92">
        <v>142</v>
      </c>
    </row>
    <row r="93" spans="3:4" ht="14.3" x14ac:dyDescent="0.25">
      <c r="C93" s="4" t="s">
        <v>81</v>
      </c>
      <c r="D93">
        <v>24</v>
      </c>
    </row>
    <row r="94" spans="3:4" ht="14.3" x14ac:dyDescent="0.25">
      <c r="C94" s="4" t="s">
        <v>15</v>
      </c>
      <c r="D94">
        <v>80</v>
      </c>
    </row>
    <row r="95" spans="3:4" ht="14.3" x14ac:dyDescent="0.25">
      <c r="C95" s="4" t="s">
        <v>61</v>
      </c>
      <c r="D95">
        <v>38</v>
      </c>
    </row>
    <row r="96" spans="3:4" ht="14.3" x14ac:dyDescent="0.25">
      <c r="C96" s="3" t="s">
        <v>187</v>
      </c>
      <c r="D96">
        <v>2</v>
      </c>
    </row>
    <row r="97" spans="3:4" ht="14.3" x14ac:dyDescent="0.25">
      <c r="C97" s="4" t="s">
        <v>218</v>
      </c>
      <c r="D97">
        <v>1</v>
      </c>
    </row>
    <row r="98" spans="3:4" ht="14.3" x14ac:dyDescent="0.25">
      <c r="C98" s="4" t="s">
        <v>188</v>
      </c>
      <c r="D98">
        <v>1</v>
      </c>
    </row>
    <row r="99" spans="3:4" ht="14.3" x14ac:dyDescent="0.25">
      <c r="C99" s="3" t="s">
        <v>219</v>
      </c>
      <c r="D99">
        <v>1</v>
      </c>
    </row>
    <row r="100" spans="3:4" ht="14.3" x14ac:dyDescent="0.25">
      <c r="C100" s="4" t="s">
        <v>220</v>
      </c>
      <c r="D100">
        <v>1</v>
      </c>
    </row>
    <row r="101" spans="3:4" ht="14.3" x14ac:dyDescent="0.25">
      <c r="C101" s="3" t="s">
        <v>172</v>
      </c>
      <c r="D101">
        <v>3</v>
      </c>
    </row>
    <row r="102" spans="3:4" ht="14.3" x14ac:dyDescent="0.25">
      <c r="C102" s="4" t="s">
        <v>173</v>
      </c>
      <c r="D102">
        <v>3</v>
      </c>
    </row>
    <row r="103" spans="3:4" ht="14.3" x14ac:dyDescent="0.25">
      <c r="C103" s="3" t="s">
        <v>74</v>
      </c>
      <c r="D103">
        <v>36</v>
      </c>
    </row>
    <row r="104" spans="3:4" ht="14.3" x14ac:dyDescent="0.25">
      <c r="C104" s="4" t="s">
        <v>160</v>
      </c>
      <c r="D104">
        <v>13</v>
      </c>
    </row>
    <row r="105" spans="3:4" ht="14.3" x14ac:dyDescent="0.25">
      <c r="C105" s="4" t="s">
        <v>75</v>
      </c>
      <c r="D105">
        <v>4</v>
      </c>
    </row>
    <row r="106" spans="3:4" ht="14.3" x14ac:dyDescent="0.25">
      <c r="C106" s="4" t="s">
        <v>105</v>
      </c>
      <c r="D106">
        <v>12</v>
      </c>
    </row>
    <row r="107" spans="3:4" ht="14.3" x14ac:dyDescent="0.25">
      <c r="C107" s="4" t="s">
        <v>78</v>
      </c>
      <c r="D107">
        <v>7</v>
      </c>
    </row>
    <row r="108" spans="3:4" ht="14.3" x14ac:dyDescent="0.25">
      <c r="C108" s="3" t="s">
        <v>200</v>
      </c>
      <c r="D108">
        <v>1</v>
      </c>
    </row>
    <row r="109" spans="3:4" ht="14.3" x14ac:dyDescent="0.25">
      <c r="C109" s="4" t="s">
        <v>201</v>
      </c>
      <c r="D109">
        <v>1</v>
      </c>
    </row>
    <row r="110" spans="3:4" ht="14.3" x14ac:dyDescent="0.25">
      <c r="C110" s="3" t="s">
        <v>67</v>
      </c>
      <c r="D110">
        <v>24</v>
      </c>
    </row>
    <row r="111" spans="3:4" ht="14.3" x14ac:dyDescent="0.25">
      <c r="C111" s="4" t="s">
        <v>68</v>
      </c>
      <c r="D111">
        <v>24</v>
      </c>
    </row>
    <row r="112" spans="3:4" ht="14.3" x14ac:dyDescent="0.25">
      <c r="C112" s="3" t="s">
        <v>11</v>
      </c>
      <c r="D112">
        <v>305</v>
      </c>
    </row>
    <row r="113" spans="3:4" ht="14.3" x14ac:dyDescent="0.25">
      <c r="C113" s="4" t="s">
        <v>54</v>
      </c>
      <c r="D113">
        <v>4</v>
      </c>
    </row>
    <row r="114" spans="3:4" ht="14.3" x14ac:dyDescent="0.25">
      <c r="C114" s="4" t="s">
        <v>209</v>
      </c>
      <c r="D114">
        <v>2</v>
      </c>
    </row>
    <row r="115" spans="3:4" ht="14.3" x14ac:dyDescent="0.25">
      <c r="C115" s="4" t="s">
        <v>12</v>
      </c>
      <c r="D115">
        <v>128</v>
      </c>
    </row>
    <row r="116" spans="3:4" ht="14.3" x14ac:dyDescent="0.25">
      <c r="C116" s="4" t="s">
        <v>138</v>
      </c>
      <c r="D116">
        <v>4</v>
      </c>
    </row>
    <row r="117" spans="3:4" ht="14.3" x14ac:dyDescent="0.25">
      <c r="C117" s="4" t="s">
        <v>157</v>
      </c>
      <c r="D117">
        <v>7</v>
      </c>
    </row>
    <row r="118" spans="3:4" ht="14.3" x14ac:dyDescent="0.25">
      <c r="C118" s="4" t="s">
        <v>27</v>
      </c>
      <c r="D118">
        <v>134</v>
      </c>
    </row>
    <row r="119" spans="3:4" ht="14.3" x14ac:dyDescent="0.25">
      <c r="C119" s="4" t="s">
        <v>140</v>
      </c>
      <c r="D119">
        <v>12</v>
      </c>
    </row>
    <row r="120" spans="3:4" ht="14.3" x14ac:dyDescent="0.25">
      <c r="C120" s="4" t="s">
        <v>100</v>
      </c>
      <c r="D120">
        <v>14</v>
      </c>
    </row>
    <row r="121" spans="3:4" ht="14.3" x14ac:dyDescent="0.25">
      <c r="C121" s="3" t="s">
        <v>141</v>
      </c>
      <c r="D121">
        <v>1</v>
      </c>
    </row>
    <row r="122" spans="3:4" ht="14.3" x14ac:dyDescent="0.25">
      <c r="C122" s="4" t="s">
        <v>142</v>
      </c>
      <c r="D122">
        <v>1</v>
      </c>
    </row>
    <row r="123" spans="3:4" ht="14.3" x14ac:dyDescent="0.25">
      <c r="C123" s="3" t="s">
        <v>38</v>
      </c>
      <c r="D123">
        <v>98</v>
      </c>
    </row>
    <row r="124" spans="3:4" ht="14.3" x14ac:dyDescent="0.25">
      <c r="C124" s="4" t="s">
        <v>166</v>
      </c>
      <c r="D124">
        <v>5</v>
      </c>
    </row>
    <row r="125" spans="3:4" ht="14.3" x14ac:dyDescent="0.25">
      <c r="C125" s="4" t="s">
        <v>103</v>
      </c>
      <c r="D125">
        <v>19</v>
      </c>
    </row>
    <row r="126" spans="3:4" ht="14.3" x14ac:dyDescent="0.25">
      <c r="C126" s="4" t="s">
        <v>161</v>
      </c>
      <c r="D126">
        <v>1</v>
      </c>
    </row>
    <row r="127" spans="3:4" ht="14.3" x14ac:dyDescent="0.25">
      <c r="C127" s="4" t="s">
        <v>208</v>
      </c>
      <c r="D127">
        <v>1</v>
      </c>
    </row>
    <row r="128" spans="3:4" ht="14.3" x14ac:dyDescent="0.25">
      <c r="C128" s="4" t="s">
        <v>39</v>
      </c>
      <c r="D128">
        <v>36</v>
      </c>
    </row>
    <row r="129" spans="3:4" ht="14.3" x14ac:dyDescent="0.25">
      <c r="C129" s="4" t="s">
        <v>55</v>
      </c>
      <c r="D129">
        <v>2</v>
      </c>
    </row>
    <row r="130" spans="3:4" ht="14.3" x14ac:dyDescent="0.25">
      <c r="C130" s="4" t="s">
        <v>77</v>
      </c>
      <c r="D130">
        <v>4</v>
      </c>
    </row>
    <row r="131" spans="3:4" ht="14.3" x14ac:dyDescent="0.25">
      <c r="C131" s="4" t="s">
        <v>197</v>
      </c>
      <c r="D131">
        <v>7</v>
      </c>
    </row>
    <row r="132" spans="3:4" ht="14.3" x14ac:dyDescent="0.25">
      <c r="C132" s="4" t="s">
        <v>40</v>
      </c>
      <c r="D132">
        <v>6</v>
      </c>
    </row>
    <row r="133" spans="3:4" ht="14.3" x14ac:dyDescent="0.25">
      <c r="C133" s="4" t="s">
        <v>76</v>
      </c>
      <c r="D133">
        <v>1</v>
      </c>
    </row>
    <row r="134" spans="3:4" ht="14.3" x14ac:dyDescent="0.25">
      <c r="C134" s="4" t="s">
        <v>113</v>
      </c>
      <c r="D134">
        <v>12</v>
      </c>
    </row>
    <row r="135" spans="3:4" ht="14.3" x14ac:dyDescent="0.25">
      <c r="C135" s="4" t="s">
        <v>104</v>
      </c>
      <c r="D135">
        <v>4</v>
      </c>
    </row>
    <row r="136" spans="3:4" ht="14.3" x14ac:dyDescent="0.25">
      <c r="C136" s="3" t="s">
        <v>130</v>
      </c>
      <c r="D136">
        <v>3</v>
      </c>
    </row>
    <row r="137" spans="3:4" ht="14.3" x14ac:dyDescent="0.25">
      <c r="C137" s="4" t="s">
        <v>131</v>
      </c>
      <c r="D137">
        <v>3</v>
      </c>
    </row>
    <row r="138" spans="3:4" ht="14.3" x14ac:dyDescent="0.25">
      <c r="C138" s="3" t="s">
        <v>204</v>
      </c>
      <c r="D138">
        <v>1</v>
      </c>
    </row>
    <row r="139" spans="3:4" ht="14.3" x14ac:dyDescent="0.25">
      <c r="C139" s="4" t="s">
        <v>205</v>
      </c>
      <c r="D139">
        <v>1</v>
      </c>
    </row>
    <row r="140" spans="3:4" ht="14.3" x14ac:dyDescent="0.25">
      <c r="C140" s="3" t="s">
        <v>210</v>
      </c>
      <c r="D140">
        <v>4</v>
      </c>
    </row>
    <row r="141" spans="3:4" ht="14.3" x14ac:dyDescent="0.25">
      <c r="C141" s="4" t="s">
        <v>211</v>
      </c>
      <c r="D141">
        <v>4</v>
      </c>
    </row>
    <row r="142" spans="3:4" ht="14.3" x14ac:dyDescent="0.25">
      <c r="C142" s="3" t="s">
        <v>202</v>
      </c>
      <c r="D142">
        <v>2</v>
      </c>
    </row>
    <row r="143" spans="3:4" ht="14.3" x14ac:dyDescent="0.25">
      <c r="C143" s="4" t="s">
        <v>203</v>
      </c>
      <c r="D143">
        <v>2</v>
      </c>
    </row>
    <row r="144" spans="3:4" ht="14.3" x14ac:dyDescent="0.25">
      <c r="C144" s="3" t="s">
        <v>195</v>
      </c>
      <c r="D144">
        <v>2</v>
      </c>
    </row>
    <row r="145" spans="3:4" ht="14.3" x14ac:dyDescent="0.25">
      <c r="C145" s="4" t="s">
        <v>196</v>
      </c>
      <c r="D145">
        <v>2</v>
      </c>
    </row>
    <row r="146" spans="3:4" ht="14.3" x14ac:dyDescent="0.25">
      <c r="C146" s="3" t="s">
        <v>126</v>
      </c>
      <c r="D146">
        <v>2</v>
      </c>
    </row>
    <row r="147" spans="3:4" ht="14.3" x14ac:dyDescent="0.25">
      <c r="C147" s="4" t="s">
        <v>127</v>
      </c>
      <c r="D147">
        <v>2</v>
      </c>
    </row>
    <row r="148" spans="3:4" ht="14.3" x14ac:dyDescent="0.25">
      <c r="C148" s="3" t="s">
        <v>136</v>
      </c>
      <c r="D148">
        <v>18</v>
      </c>
    </row>
    <row r="149" spans="3:4" ht="14.3" x14ac:dyDescent="0.25">
      <c r="C149" s="4" t="s">
        <v>137</v>
      </c>
      <c r="D149">
        <v>10</v>
      </c>
    </row>
    <row r="150" spans="3:4" ht="14.3" x14ac:dyDescent="0.25">
      <c r="C150" s="4" t="s">
        <v>143</v>
      </c>
      <c r="D150">
        <v>8</v>
      </c>
    </row>
    <row r="151" spans="3:4" ht="14.3" x14ac:dyDescent="0.25">
      <c r="C151" s="3" t="s">
        <v>232</v>
      </c>
      <c r="D151">
        <v>1</v>
      </c>
    </row>
    <row r="152" spans="3:4" ht="14.3" x14ac:dyDescent="0.25">
      <c r="C152" s="4" t="s">
        <v>233</v>
      </c>
      <c r="D152">
        <v>1</v>
      </c>
    </row>
    <row r="153" spans="3:4" ht="14.3" x14ac:dyDescent="0.25">
      <c r="C153" s="3" t="s">
        <v>193</v>
      </c>
      <c r="D153">
        <v>2</v>
      </c>
    </row>
    <row r="154" spans="3:4" ht="14.3" x14ac:dyDescent="0.25">
      <c r="C154" s="4" t="s">
        <v>194</v>
      </c>
      <c r="D154">
        <v>2</v>
      </c>
    </row>
    <row r="155" spans="3:4" ht="14.3" x14ac:dyDescent="0.25">
      <c r="C155" s="3" t="s">
        <v>116</v>
      </c>
      <c r="D155">
        <v>2</v>
      </c>
    </row>
    <row r="156" spans="3:4" ht="14.3" x14ac:dyDescent="0.25">
      <c r="C156" s="4" t="s">
        <v>117</v>
      </c>
      <c r="D156">
        <v>2</v>
      </c>
    </row>
    <row r="157" spans="3:4" ht="14.3" x14ac:dyDescent="0.25">
      <c r="C157" s="3" t="s">
        <v>98</v>
      </c>
      <c r="D157">
        <v>1</v>
      </c>
    </row>
    <row r="158" spans="3:4" ht="14.3" x14ac:dyDescent="0.25">
      <c r="C158" s="4" t="s">
        <v>99</v>
      </c>
      <c r="D158">
        <v>1</v>
      </c>
    </row>
    <row r="159" spans="3:4" ht="14.3" x14ac:dyDescent="0.25">
      <c r="C159" s="3" t="s">
        <v>132</v>
      </c>
      <c r="D159">
        <v>1</v>
      </c>
    </row>
    <row r="160" spans="3:4" ht="14.3" x14ac:dyDescent="0.25">
      <c r="C160" s="4" t="s">
        <v>133</v>
      </c>
      <c r="D160">
        <v>1</v>
      </c>
    </row>
    <row r="161" spans="3:4" ht="14.3" x14ac:dyDescent="0.25">
      <c r="C161" s="3" t="s">
        <v>91</v>
      </c>
      <c r="D161">
        <v>13</v>
      </c>
    </row>
    <row r="162" spans="3:4" ht="14.3" x14ac:dyDescent="0.25">
      <c r="C162" s="4" t="s">
        <v>92</v>
      </c>
      <c r="D162">
        <v>12</v>
      </c>
    </row>
    <row r="163" spans="3:4" ht="14.3" x14ac:dyDescent="0.25">
      <c r="C163" s="4" t="s">
        <v>139</v>
      </c>
      <c r="D163">
        <v>1</v>
      </c>
    </row>
    <row r="164" spans="3:4" ht="14.3" x14ac:dyDescent="0.25">
      <c r="C164" s="3" t="s">
        <v>79</v>
      </c>
      <c r="D164">
        <v>65</v>
      </c>
    </row>
    <row r="165" spans="3:4" ht="14.3" x14ac:dyDescent="0.25">
      <c r="C165" s="4" t="s">
        <v>80</v>
      </c>
      <c r="D165">
        <v>58</v>
      </c>
    </row>
    <row r="166" spans="3:4" ht="14.3" x14ac:dyDescent="0.25">
      <c r="C166" s="4" t="s">
        <v>97</v>
      </c>
      <c r="D166">
        <v>7</v>
      </c>
    </row>
    <row r="167" spans="3:4" ht="14.3" x14ac:dyDescent="0.25">
      <c r="C167" s="3" t="s">
        <v>253</v>
      </c>
      <c r="D167">
        <v>1</v>
      </c>
    </row>
    <row r="168" spans="3:4" ht="14.3" x14ac:dyDescent="0.25">
      <c r="C168" s="4" t="s">
        <v>254</v>
      </c>
      <c r="D168">
        <v>1</v>
      </c>
    </row>
    <row r="169" spans="3:4" ht="14.3" x14ac:dyDescent="0.25">
      <c r="C169" s="3" t="s">
        <v>255</v>
      </c>
      <c r="D169">
        <v>1</v>
      </c>
    </row>
    <row r="170" spans="3:4" ht="14.3" x14ac:dyDescent="0.25">
      <c r="C170" s="4" t="s">
        <v>256</v>
      </c>
      <c r="D170">
        <v>1</v>
      </c>
    </row>
    <row r="171" spans="3:4" ht="14.3" x14ac:dyDescent="0.25">
      <c r="C171" s="3" t="s">
        <v>258</v>
      </c>
      <c r="D171">
        <v>1</v>
      </c>
    </row>
    <row r="172" spans="3:4" ht="14.3" x14ac:dyDescent="0.25">
      <c r="C172" s="4" t="s">
        <v>259</v>
      </c>
      <c r="D172">
        <v>1</v>
      </c>
    </row>
    <row r="173" spans="3:4" ht="14.3" x14ac:dyDescent="0.25">
      <c r="C173" s="3" t="s">
        <v>260</v>
      </c>
      <c r="D173">
        <v>1</v>
      </c>
    </row>
    <row r="174" spans="3:4" ht="14.3" x14ac:dyDescent="0.25">
      <c r="C174" s="4" t="s">
        <v>261</v>
      </c>
      <c r="D174">
        <v>1</v>
      </c>
    </row>
    <row r="175" spans="3:4" ht="14.3" x14ac:dyDescent="0.25">
      <c r="C175" s="2" t="s">
        <v>18</v>
      </c>
      <c r="D175">
        <v>635</v>
      </c>
    </row>
    <row r="176" spans="3:4" ht="14.3" x14ac:dyDescent="0.25">
      <c r="C176" s="3" t="s">
        <v>29</v>
      </c>
      <c r="D176">
        <v>27</v>
      </c>
    </row>
    <row r="177" spans="3:4" ht="14.3" x14ac:dyDescent="0.25">
      <c r="C177" s="4" t="s">
        <v>110</v>
      </c>
      <c r="D177">
        <v>10</v>
      </c>
    </row>
    <row r="178" spans="3:4" ht="14.3" x14ac:dyDescent="0.25">
      <c r="C178" s="4" t="s">
        <v>30</v>
      </c>
      <c r="D178">
        <v>17</v>
      </c>
    </row>
    <row r="179" spans="3:4" ht="14.3" x14ac:dyDescent="0.25">
      <c r="C179" s="3" t="s">
        <v>230</v>
      </c>
      <c r="D179">
        <v>2</v>
      </c>
    </row>
    <row r="180" spans="3:4" ht="14.3" x14ac:dyDescent="0.25">
      <c r="C180" s="4" t="s">
        <v>231</v>
      </c>
      <c r="D180">
        <v>2</v>
      </c>
    </row>
    <row r="181" spans="3:4" ht="14.3" x14ac:dyDescent="0.25">
      <c r="C181" s="3" t="s">
        <v>124</v>
      </c>
      <c r="D181">
        <v>32</v>
      </c>
    </row>
    <row r="182" spans="3:4" ht="14.3" x14ac:dyDescent="0.25">
      <c r="C182" s="4" t="s">
        <v>125</v>
      </c>
      <c r="D182">
        <v>30</v>
      </c>
    </row>
    <row r="183" spans="3:4" ht="14.3" x14ac:dyDescent="0.25">
      <c r="C183" s="4" t="s">
        <v>156</v>
      </c>
      <c r="D183">
        <v>2</v>
      </c>
    </row>
    <row r="184" spans="3:4" ht="14.3" x14ac:dyDescent="0.25">
      <c r="C184" s="3" t="s">
        <v>178</v>
      </c>
      <c r="D184">
        <v>1</v>
      </c>
    </row>
    <row r="185" spans="3:4" ht="14.3" x14ac:dyDescent="0.25">
      <c r="C185" s="4" t="s">
        <v>179</v>
      </c>
      <c r="D185">
        <v>1</v>
      </c>
    </row>
    <row r="186" spans="3:4" ht="14.3" x14ac:dyDescent="0.25">
      <c r="C186" s="3" t="s">
        <v>19</v>
      </c>
      <c r="D186">
        <v>165</v>
      </c>
    </row>
    <row r="187" spans="3:4" ht="14.3" x14ac:dyDescent="0.25">
      <c r="C187" s="4" t="s">
        <v>20</v>
      </c>
      <c r="D187">
        <v>165</v>
      </c>
    </row>
    <row r="188" spans="3:4" ht="14.3" x14ac:dyDescent="0.25">
      <c r="C188" s="3" t="s">
        <v>206</v>
      </c>
      <c r="D188">
        <v>1</v>
      </c>
    </row>
    <row r="189" spans="3:4" ht="14.3" x14ac:dyDescent="0.25">
      <c r="C189" s="4" t="s">
        <v>207</v>
      </c>
      <c r="D189">
        <v>1</v>
      </c>
    </row>
    <row r="190" spans="3:4" ht="14.3" x14ac:dyDescent="0.25">
      <c r="C190" s="3" t="s">
        <v>72</v>
      </c>
      <c r="D190">
        <v>12</v>
      </c>
    </row>
    <row r="191" spans="3:4" ht="14.3" x14ac:dyDescent="0.25">
      <c r="C191" s="4" t="s">
        <v>73</v>
      </c>
      <c r="D191">
        <v>12</v>
      </c>
    </row>
    <row r="192" spans="3:4" ht="14.3" x14ac:dyDescent="0.25">
      <c r="C192" s="3" t="s">
        <v>93</v>
      </c>
      <c r="D192">
        <v>1</v>
      </c>
    </row>
    <row r="193" spans="3:4" ht="14.3" x14ac:dyDescent="0.25">
      <c r="C193" s="4" t="s">
        <v>94</v>
      </c>
      <c r="D193">
        <v>1</v>
      </c>
    </row>
    <row r="194" spans="3:4" ht="14.3" x14ac:dyDescent="0.25">
      <c r="C194" s="3" t="s">
        <v>69</v>
      </c>
      <c r="D194">
        <v>1</v>
      </c>
    </row>
    <row r="195" spans="3:4" ht="14.3" x14ac:dyDescent="0.25">
      <c r="C195" s="4" t="s">
        <v>70</v>
      </c>
      <c r="D195">
        <v>1</v>
      </c>
    </row>
    <row r="196" spans="3:4" ht="14.3" x14ac:dyDescent="0.25">
      <c r="C196" s="3" t="s">
        <v>63</v>
      </c>
      <c r="D196">
        <v>52</v>
      </c>
    </row>
    <row r="197" spans="3:4" ht="14.3" x14ac:dyDescent="0.25">
      <c r="C197" s="4" t="s">
        <v>71</v>
      </c>
      <c r="D197">
        <v>23</v>
      </c>
    </row>
    <row r="198" spans="3:4" ht="14.3" x14ac:dyDescent="0.25">
      <c r="C198" s="4" t="s">
        <v>64</v>
      </c>
      <c r="D198">
        <v>28</v>
      </c>
    </row>
    <row r="199" spans="3:4" ht="14.3" x14ac:dyDescent="0.25">
      <c r="C199" s="4" t="s">
        <v>192</v>
      </c>
      <c r="D199">
        <v>1</v>
      </c>
    </row>
    <row r="200" spans="3:4" ht="14.3" x14ac:dyDescent="0.25">
      <c r="C200" s="3" t="s">
        <v>65</v>
      </c>
      <c r="D200">
        <v>4</v>
      </c>
    </row>
    <row r="201" spans="3:4" ht="14.3" x14ac:dyDescent="0.25">
      <c r="C201" s="4" t="s">
        <v>229</v>
      </c>
      <c r="D201">
        <v>1</v>
      </c>
    </row>
    <row r="202" spans="3:4" ht="14.3" x14ac:dyDescent="0.25">
      <c r="C202" s="4" t="s">
        <v>162</v>
      </c>
      <c r="D202">
        <v>2</v>
      </c>
    </row>
    <row r="203" spans="3:4" ht="14.3" x14ac:dyDescent="0.25">
      <c r="C203" s="4" t="s">
        <v>66</v>
      </c>
      <c r="D203">
        <v>1</v>
      </c>
    </row>
    <row r="204" spans="3:4" ht="14.3" x14ac:dyDescent="0.25">
      <c r="C204" s="3" t="s">
        <v>106</v>
      </c>
      <c r="D204">
        <v>32</v>
      </c>
    </row>
    <row r="205" spans="3:4" ht="14.3" x14ac:dyDescent="0.25">
      <c r="C205" s="4" t="s">
        <v>107</v>
      </c>
      <c r="D205">
        <v>32</v>
      </c>
    </row>
    <row r="206" spans="3:4" ht="14.3" x14ac:dyDescent="0.25">
      <c r="C206" s="3" t="s">
        <v>175</v>
      </c>
      <c r="D206">
        <v>1</v>
      </c>
    </row>
    <row r="207" spans="3:4" ht="14.3" x14ac:dyDescent="0.25">
      <c r="C207" s="4" t="s">
        <v>176</v>
      </c>
      <c r="D207">
        <v>1</v>
      </c>
    </row>
    <row r="208" spans="3:4" ht="14.3" x14ac:dyDescent="0.25">
      <c r="C208" s="3" t="s">
        <v>95</v>
      </c>
      <c r="D208">
        <v>14</v>
      </c>
    </row>
    <row r="209" spans="3:4" ht="14.3" x14ac:dyDescent="0.25">
      <c r="C209" s="4" t="s">
        <v>96</v>
      </c>
      <c r="D209">
        <v>11</v>
      </c>
    </row>
    <row r="210" spans="3:4" ht="14.3" x14ac:dyDescent="0.25">
      <c r="C210" s="4" t="s">
        <v>155</v>
      </c>
      <c r="D210">
        <v>3</v>
      </c>
    </row>
    <row r="211" spans="3:4" ht="14.3" x14ac:dyDescent="0.25">
      <c r="C211" s="3" t="s">
        <v>118</v>
      </c>
      <c r="D211">
        <v>1</v>
      </c>
    </row>
    <row r="212" spans="3:4" ht="14.3" x14ac:dyDescent="0.25">
      <c r="C212" s="4" t="s">
        <v>119</v>
      </c>
      <c r="D212">
        <v>1</v>
      </c>
    </row>
    <row r="213" spans="3:4" ht="14.3" x14ac:dyDescent="0.25">
      <c r="C213" s="3" t="s">
        <v>34</v>
      </c>
      <c r="D213">
        <v>68</v>
      </c>
    </row>
    <row r="214" spans="3:4" ht="14.3" x14ac:dyDescent="0.25">
      <c r="C214" s="4" t="s">
        <v>35</v>
      </c>
      <c r="D214">
        <v>62</v>
      </c>
    </row>
    <row r="215" spans="3:4" ht="14.3" x14ac:dyDescent="0.25">
      <c r="C215" s="4" t="s">
        <v>87</v>
      </c>
      <c r="D215">
        <v>6</v>
      </c>
    </row>
    <row r="216" spans="3:4" ht="14.3" x14ac:dyDescent="0.25">
      <c r="C216" s="3" t="s">
        <v>59</v>
      </c>
      <c r="D216">
        <v>1</v>
      </c>
    </row>
    <row r="217" spans="3:4" ht="14.3" x14ac:dyDescent="0.25">
      <c r="C217" s="4" t="s">
        <v>60</v>
      </c>
      <c r="D217">
        <v>1</v>
      </c>
    </row>
    <row r="218" spans="3:4" ht="14.3" x14ac:dyDescent="0.25">
      <c r="C218" s="3" t="s">
        <v>47</v>
      </c>
      <c r="D218">
        <v>24</v>
      </c>
    </row>
    <row r="219" spans="3:4" ht="14.3" x14ac:dyDescent="0.25">
      <c r="C219" s="4" t="s">
        <v>48</v>
      </c>
      <c r="D219">
        <v>23</v>
      </c>
    </row>
    <row r="220" spans="3:4" ht="14.3" x14ac:dyDescent="0.25">
      <c r="C220" s="4" t="s">
        <v>148</v>
      </c>
      <c r="D220">
        <v>1</v>
      </c>
    </row>
    <row r="221" spans="3:4" ht="14.3" x14ac:dyDescent="0.25">
      <c r="C221" s="3" t="s">
        <v>153</v>
      </c>
      <c r="D221">
        <v>9</v>
      </c>
    </row>
    <row r="222" spans="3:4" ht="14.3" x14ac:dyDescent="0.25">
      <c r="C222" s="4" t="s">
        <v>154</v>
      </c>
      <c r="D222">
        <v>9</v>
      </c>
    </row>
    <row r="223" spans="3:4" ht="14.3" x14ac:dyDescent="0.25">
      <c r="C223" s="3" t="s">
        <v>56</v>
      </c>
      <c r="D223">
        <v>25</v>
      </c>
    </row>
    <row r="224" spans="3:4" ht="14.3" x14ac:dyDescent="0.25">
      <c r="C224" s="4" t="s">
        <v>57</v>
      </c>
      <c r="D224">
        <v>22</v>
      </c>
    </row>
    <row r="225" spans="3:4" ht="14.3" x14ac:dyDescent="0.25">
      <c r="C225" s="4" t="s">
        <v>189</v>
      </c>
      <c r="D225">
        <v>3</v>
      </c>
    </row>
    <row r="226" spans="3:4" ht="14.3" x14ac:dyDescent="0.25">
      <c r="C226" s="3" t="s">
        <v>82</v>
      </c>
      <c r="D226">
        <v>6</v>
      </c>
    </row>
    <row r="227" spans="3:4" ht="14.3" x14ac:dyDescent="0.25">
      <c r="C227" s="4" t="s">
        <v>83</v>
      </c>
      <c r="D227">
        <v>1</v>
      </c>
    </row>
    <row r="228" spans="3:4" ht="14.3" x14ac:dyDescent="0.25">
      <c r="C228" s="4" t="s">
        <v>212</v>
      </c>
      <c r="D228">
        <v>4</v>
      </c>
    </row>
    <row r="229" spans="3:4" ht="14.3" x14ac:dyDescent="0.25">
      <c r="C229" s="4" t="s">
        <v>269</v>
      </c>
      <c r="D229">
        <v>1</v>
      </c>
    </row>
    <row r="230" spans="3:4" ht="14.3" x14ac:dyDescent="0.25">
      <c r="C230" s="3" t="s">
        <v>227</v>
      </c>
      <c r="D230">
        <v>1</v>
      </c>
    </row>
    <row r="231" spans="3:4" ht="14.3" x14ac:dyDescent="0.25">
      <c r="C231" s="4" t="s">
        <v>228</v>
      </c>
      <c r="D231">
        <v>1</v>
      </c>
    </row>
    <row r="232" spans="3:4" ht="14.3" x14ac:dyDescent="0.25">
      <c r="C232" s="3" t="s">
        <v>89</v>
      </c>
      <c r="D232">
        <v>28</v>
      </c>
    </row>
    <row r="233" spans="3:4" ht="14.3" x14ac:dyDescent="0.25">
      <c r="C233" s="4" t="s">
        <v>90</v>
      </c>
      <c r="D233">
        <v>28</v>
      </c>
    </row>
    <row r="234" spans="3:4" ht="14.3" x14ac:dyDescent="0.25">
      <c r="C234" s="3" t="s">
        <v>52</v>
      </c>
      <c r="D234">
        <v>50</v>
      </c>
    </row>
    <row r="235" spans="3:4" ht="14.3" x14ac:dyDescent="0.25">
      <c r="C235" s="4" t="s">
        <v>149</v>
      </c>
      <c r="D235">
        <v>7</v>
      </c>
    </row>
    <row r="236" spans="3:4" ht="14.3" x14ac:dyDescent="0.25">
      <c r="C236" s="4" t="s">
        <v>150</v>
      </c>
      <c r="D236">
        <v>13</v>
      </c>
    </row>
    <row r="237" spans="3:4" ht="14.3" x14ac:dyDescent="0.25">
      <c r="C237" s="4" t="s">
        <v>53</v>
      </c>
      <c r="D237">
        <v>8</v>
      </c>
    </row>
    <row r="238" spans="3:4" ht="14.3" x14ac:dyDescent="0.25">
      <c r="C238" s="4" t="s">
        <v>86</v>
      </c>
      <c r="D238">
        <v>22</v>
      </c>
    </row>
    <row r="239" spans="3:4" ht="14.3" x14ac:dyDescent="0.25">
      <c r="C239" s="3" t="s">
        <v>43</v>
      </c>
      <c r="D239">
        <v>58</v>
      </c>
    </row>
    <row r="240" spans="3:4" ht="14.3" x14ac:dyDescent="0.25">
      <c r="C240" s="4" t="s">
        <v>44</v>
      </c>
      <c r="D240">
        <v>58</v>
      </c>
    </row>
    <row r="241" spans="3:4" ht="14.3" x14ac:dyDescent="0.25">
      <c r="C241" s="3" t="s">
        <v>120</v>
      </c>
      <c r="D241">
        <v>1</v>
      </c>
    </row>
    <row r="242" spans="3:4" ht="14.3" x14ac:dyDescent="0.25">
      <c r="C242" s="4" t="s">
        <v>121</v>
      </c>
      <c r="D242">
        <v>1</v>
      </c>
    </row>
    <row r="243" spans="3:4" ht="14.3" x14ac:dyDescent="0.25">
      <c r="C243" s="3" t="s">
        <v>215</v>
      </c>
      <c r="D243">
        <v>2</v>
      </c>
    </row>
    <row r="244" spans="3:4" ht="14.3" x14ac:dyDescent="0.25">
      <c r="C244" s="4" t="s">
        <v>216</v>
      </c>
      <c r="D244">
        <v>2</v>
      </c>
    </row>
    <row r="245" spans="3:4" ht="14.3" x14ac:dyDescent="0.25">
      <c r="C245" s="3" t="s">
        <v>225</v>
      </c>
      <c r="D245">
        <v>1</v>
      </c>
    </row>
    <row r="246" spans="3:4" ht="14.3" x14ac:dyDescent="0.25">
      <c r="C246" s="4" t="s">
        <v>226</v>
      </c>
      <c r="D246">
        <v>1</v>
      </c>
    </row>
    <row r="247" spans="3:4" ht="14.3" x14ac:dyDescent="0.25">
      <c r="C247" s="3" t="s">
        <v>45</v>
      </c>
      <c r="D247">
        <v>15</v>
      </c>
    </row>
    <row r="248" spans="3:4" ht="14.3" x14ac:dyDescent="0.25">
      <c r="C248" s="4" t="s">
        <v>46</v>
      </c>
      <c r="D248">
        <v>4</v>
      </c>
    </row>
    <row r="249" spans="3:4" ht="14.3" x14ac:dyDescent="0.25">
      <c r="C249" s="4" t="s">
        <v>101</v>
      </c>
      <c r="D249">
        <v>11</v>
      </c>
    </row>
    <row r="250" spans="3:4" ht="14.95" customHeight="1" x14ac:dyDescent="0.25">
      <c r="C250" s="2" t="s">
        <v>25</v>
      </c>
      <c r="D250">
        <v>1</v>
      </c>
    </row>
    <row r="251" spans="3:4" ht="14.95" customHeight="1" x14ac:dyDescent="0.25">
      <c r="C251" s="3" t="s">
        <v>144</v>
      </c>
      <c r="D251">
        <v>1</v>
      </c>
    </row>
    <row r="252" spans="3:4" ht="14.95" customHeight="1" x14ac:dyDescent="0.25">
      <c r="C252" s="4" t="s">
        <v>145</v>
      </c>
      <c r="D252">
        <v>1</v>
      </c>
    </row>
    <row r="253" spans="3:4" ht="14.95" customHeight="1" x14ac:dyDescent="0.25">
      <c r="C253" s="2" t="s">
        <v>26</v>
      </c>
      <c r="D253">
        <v>12</v>
      </c>
    </row>
    <row r="254" spans="3:4" ht="14.95" customHeight="1" x14ac:dyDescent="0.25">
      <c r="C254" s="3" t="s">
        <v>182</v>
      </c>
      <c r="D254">
        <v>1</v>
      </c>
    </row>
    <row r="255" spans="3:4" ht="14.95" customHeight="1" x14ac:dyDescent="0.25">
      <c r="C255" s="4" t="s">
        <v>183</v>
      </c>
      <c r="D255">
        <v>1</v>
      </c>
    </row>
    <row r="256" spans="3:4" ht="14.95" customHeight="1" x14ac:dyDescent="0.25">
      <c r="C256" s="3" t="s">
        <v>32</v>
      </c>
      <c r="D256">
        <v>6</v>
      </c>
    </row>
    <row r="257" spans="3:4" ht="14.95" customHeight="1" x14ac:dyDescent="0.25">
      <c r="C257" s="4" t="s">
        <v>33</v>
      </c>
      <c r="D257">
        <v>6</v>
      </c>
    </row>
    <row r="258" spans="3:4" ht="14.95" customHeight="1" x14ac:dyDescent="0.25">
      <c r="C258" s="3" t="s">
        <v>151</v>
      </c>
      <c r="D258">
        <v>4</v>
      </c>
    </row>
    <row r="259" spans="3:4" ht="14.95" customHeight="1" x14ac:dyDescent="0.25">
      <c r="C259" s="4" t="s">
        <v>152</v>
      </c>
      <c r="D259">
        <v>4</v>
      </c>
    </row>
    <row r="260" spans="3:4" ht="14.95" customHeight="1" x14ac:dyDescent="0.25">
      <c r="C260" s="3" t="s">
        <v>262</v>
      </c>
      <c r="D260">
        <v>1</v>
      </c>
    </row>
    <row r="261" spans="3:4" ht="14.95" customHeight="1" x14ac:dyDescent="0.25">
      <c r="C261" s="4" t="s">
        <v>263</v>
      </c>
      <c r="D261">
        <v>1</v>
      </c>
    </row>
    <row r="262" spans="3:4" ht="14.95" customHeight="1" x14ac:dyDescent="0.25">
      <c r="C262" s="2" t="s">
        <v>264</v>
      </c>
      <c r="D262">
        <v>1</v>
      </c>
    </row>
    <row r="263" spans="3:4" ht="14.95" customHeight="1" x14ac:dyDescent="0.25">
      <c r="C263" s="3" t="s">
        <v>265</v>
      </c>
      <c r="D263">
        <v>1</v>
      </c>
    </row>
    <row r="264" spans="3:4" ht="14.95" customHeight="1" x14ac:dyDescent="0.25">
      <c r="C264" s="4" t="s">
        <v>266</v>
      </c>
      <c r="D264">
        <v>1</v>
      </c>
    </row>
    <row r="265" spans="3:4" ht="14.95" customHeight="1" x14ac:dyDescent="0.25">
      <c r="C265" s="2" t="s">
        <v>28</v>
      </c>
      <c r="D265">
        <v>1697</v>
      </c>
    </row>
  </sheetData>
  <sheetProtection sheet="1" autoFilter="0" pivotTables="0"/>
  <mergeCells count="5">
    <mergeCell ref="C8:M8"/>
    <mergeCell ref="G2:I2"/>
    <mergeCell ref="C2:F2"/>
    <mergeCell ref="C4:I4"/>
    <mergeCell ref="J4:M4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2E3BA3-8603-457F-9EED-3866F8176F59}">
          <x14:formula1>
            <xm:f>Data!$G$2:$G$20</xm:f>
          </x14:formula1>
          <xm:sqref>C11</xm:sqref>
        </x14:dataValidation>
        <x14:dataValidation type="list" allowBlank="1" showInputMessage="1" showErrorMessage="1" xr:uid="{E19C55E9-7591-48E0-95BB-18CC3D6797C5}">
          <x14:formula1>
            <xm:f>_xlfn.ANCHORARRAY(Data!$J$2)</xm:f>
          </x14:formula1>
          <xm:sqref>C14</xm:sqref>
        </x14:dataValidation>
        <x14:dataValidation type="list" allowBlank="1" showInputMessage="1" showErrorMessage="1" xr:uid="{9E44BA43-37B8-436E-9189-AC55AE01171A}">
          <x14:formula1>
            <xm:f>_xlfn.ANCHORARRAY(Data!$K$2)</xm:f>
          </x14:formula1>
          <xm:sqref>C17</xm:sqref>
        </x14:dataValidation>
      </x14:dataValidation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37C8-5D0A-4FF9-87F8-795CF5C26EF8}">
  <sheetPr>
    <pageSetUpPr fitToPage="1"/>
  </sheetPr>
  <dimension ref="B1:M249"/>
  <sheetViews>
    <sheetView showGridLines="0" showRowColHeaders="0" zoomScaleNormal="100" workbookViewId="0">
      <selection activeCell="P12" sqref="P1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4" t="e" vm="1">
        <v>#VALUE!</v>
      </c>
      <c r="D2" s="24"/>
      <c r="E2" s="24"/>
      <c r="F2" s="24"/>
      <c r="G2" s="26" t="s">
        <v>240</v>
      </c>
      <c r="H2" s="26"/>
      <c r="I2" s="26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thickBot="1" x14ac:dyDescent="0.3">
      <c r="B4" s="13"/>
      <c r="C4" s="25" t="s">
        <v>241</v>
      </c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8.15" customHeight="1" thickTop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242</v>
      </c>
      <c r="D6" s="12">
        <f>+'Přehled žádostí'!D6</f>
        <v>45901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42.65" customHeight="1" x14ac:dyDescent="0.25">
      <c r="B8" s="11"/>
      <c r="C8" s="22" t="s">
        <v>252</v>
      </c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2:13" ht="14.3" x14ac:dyDescent="0.25"/>
    <row r="11" spans="2:13" ht="19.899999999999999" customHeight="1" x14ac:dyDescent="0.25"/>
    <row r="12" spans="2:13" ht="14.3" x14ac:dyDescent="0.25"/>
    <row r="13" spans="2:13" ht="14.3" x14ac:dyDescent="0.25"/>
    <row r="14" spans="2:13" ht="19.899999999999999" customHeight="1" x14ac:dyDescent="0.25"/>
    <row r="15" spans="2:13" ht="14.3" x14ac:dyDescent="0.25"/>
    <row r="16" spans="2:13" ht="14.3" x14ac:dyDescent="0.25"/>
    <row r="17" ht="19.899999999999999" customHeight="1" x14ac:dyDescent="0.25"/>
    <row r="18" ht="14.3" x14ac:dyDescent="0.25"/>
    <row r="21" ht="14.3" x14ac:dyDescent="0.25"/>
    <row r="22" ht="14.3" x14ac:dyDescent="0.25"/>
    <row r="23" ht="14.3" x14ac:dyDescent="0.25"/>
    <row r="24" ht="14.3" x14ac:dyDescent="0.25"/>
    <row r="25" ht="14.3" x14ac:dyDescent="0.25"/>
    <row r="26" ht="14.3" x14ac:dyDescent="0.25"/>
    <row r="27" ht="14.3" x14ac:dyDescent="0.25"/>
    <row r="28" ht="14.3" x14ac:dyDescent="0.25"/>
    <row r="29" ht="14.3" x14ac:dyDescent="0.25"/>
    <row r="30" ht="14.3" x14ac:dyDescent="0.25"/>
    <row r="31" ht="14.3" x14ac:dyDescent="0.25"/>
    <row r="32" ht="14.3" x14ac:dyDescent="0.25"/>
    <row r="33" ht="14.3" x14ac:dyDescent="0.25"/>
    <row r="34" ht="14.3" x14ac:dyDescent="0.25"/>
    <row r="35" ht="14.3" x14ac:dyDescent="0.25"/>
    <row r="36" ht="14.3" x14ac:dyDescent="0.25"/>
    <row r="37" ht="14.3" x14ac:dyDescent="0.25"/>
    <row r="38" ht="14.3" x14ac:dyDescent="0.25"/>
    <row r="39" ht="14.3" x14ac:dyDescent="0.25"/>
    <row r="40" ht="14.3" x14ac:dyDescent="0.25"/>
    <row r="41" ht="14.3" x14ac:dyDescent="0.25"/>
    <row r="42" ht="14.3" x14ac:dyDescent="0.25"/>
    <row r="43" ht="14.3" x14ac:dyDescent="0.25"/>
    <row r="44" ht="14.3" x14ac:dyDescent="0.25"/>
    <row r="45" ht="14.3" x14ac:dyDescent="0.25"/>
    <row r="46" ht="14.3" x14ac:dyDescent="0.25"/>
    <row r="47" ht="14.3" x14ac:dyDescent="0.25"/>
    <row r="48" ht="14.3" x14ac:dyDescent="0.25"/>
    <row r="49" ht="14.3" x14ac:dyDescent="0.25"/>
    <row r="50" ht="14.3" x14ac:dyDescent="0.25"/>
    <row r="51" ht="14.3" x14ac:dyDescent="0.25"/>
    <row r="52" ht="14.3" x14ac:dyDescent="0.25"/>
    <row r="53" ht="14.3" x14ac:dyDescent="0.25"/>
    <row r="54" ht="14.3" x14ac:dyDescent="0.25"/>
    <row r="55" ht="14.3" x14ac:dyDescent="0.25"/>
    <row r="56" ht="14.3" x14ac:dyDescent="0.25"/>
    <row r="57" ht="14.3" x14ac:dyDescent="0.25"/>
    <row r="58" ht="14.3" x14ac:dyDescent="0.25"/>
    <row r="59" ht="14.3" x14ac:dyDescent="0.25"/>
    <row r="60" ht="14.3" x14ac:dyDescent="0.25"/>
    <row r="61" ht="14.3" x14ac:dyDescent="0.25"/>
    <row r="62" ht="14.3" x14ac:dyDescent="0.25"/>
    <row r="63" ht="14.3" x14ac:dyDescent="0.25"/>
    <row r="64" ht="14.3" x14ac:dyDescent="0.25"/>
    <row r="65" ht="14.3" x14ac:dyDescent="0.25"/>
    <row r="66" ht="14.3" x14ac:dyDescent="0.25"/>
    <row r="67" ht="14.3" x14ac:dyDescent="0.25"/>
    <row r="68" ht="14.3" x14ac:dyDescent="0.25"/>
    <row r="69" ht="14.3" x14ac:dyDescent="0.25"/>
    <row r="70" ht="14.3" x14ac:dyDescent="0.25"/>
    <row r="71" ht="14.3" x14ac:dyDescent="0.25"/>
    <row r="72" ht="14.3" x14ac:dyDescent="0.25"/>
    <row r="73" ht="14.3" x14ac:dyDescent="0.25"/>
    <row r="74" ht="14.3" x14ac:dyDescent="0.25"/>
    <row r="75" ht="14.3" x14ac:dyDescent="0.25"/>
    <row r="76" ht="14.3" x14ac:dyDescent="0.25"/>
    <row r="77" ht="14.3" x14ac:dyDescent="0.25"/>
    <row r="78" ht="14.3" x14ac:dyDescent="0.25"/>
    <row r="79" ht="14.3" x14ac:dyDescent="0.25"/>
    <row r="80" ht="14.3" x14ac:dyDescent="0.25"/>
    <row r="81" ht="14.3" x14ac:dyDescent="0.25"/>
    <row r="82" ht="14.3" x14ac:dyDescent="0.25"/>
    <row r="83" ht="14.3" x14ac:dyDescent="0.25"/>
    <row r="84" ht="14.3" x14ac:dyDescent="0.25"/>
    <row r="85" ht="14.3" x14ac:dyDescent="0.25"/>
    <row r="86" ht="14.3" x14ac:dyDescent="0.25"/>
    <row r="87" ht="14.3" x14ac:dyDescent="0.25"/>
    <row r="88" ht="14.3" x14ac:dyDescent="0.25"/>
    <row r="89" ht="14.3" x14ac:dyDescent="0.25"/>
    <row r="90" ht="14.3" x14ac:dyDescent="0.25"/>
    <row r="91" ht="14.3" x14ac:dyDescent="0.25"/>
    <row r="92" ht="14.3" x14ac:dyDescent="0.25"/>
    <row r="93" ht="14.3" x14ac:dyDescent="0.25"/>
    <row r="94" ht="14.3" x14ac:dyDescent="0.25"/>
    <row r="95" ht="14.3" x14ac:dyDescent="0.25"/>
    <row r="96" ht="14.3" x14ac:dyDescent="0.25"/>
    <row r="97" ht="14.3" x14ac:dyDescent="0.25"/>
    <row r="98" ht="14.3" x14ac:dyDescent="0.25"/>
    <row r="99" ht="14.3" x14ac:dyDescent="0.25"/>
    <row r="100" ht="14.3" x14ac:dyDescent="0.25"/>
    <row r="101" ht="14.3" x14ac:dyDescent="0.25"/>
    <row r="102" ht="14.3" x14ac:dyDescent="0.25"/>
    <row r="103" ht="14.3" x14ac:dyDescent="0.25"/>
    <row r="104" ht="14.3" x14ac:dyDescent="0.25"/>
    <row r="105" ht="14.3" x14ac:dyDescent="0.25"/>
    <row r="106" ht="14.3" x14ac:dyDescent="0.25"/>
    <row r="107" ht="14.3" x14ac:dyDescent="0.25"/>
    <row r="108" ht="14.3" x14ac:dyDescent="0.25"/>
    <row r="109" ht="14.3" x14ac:dyDescent="0.25"/>
    <row r="110" ht="14.3" x14ac:dyDescent="0.25"/>
    <row r="111" ht="14.3" x14ac:dyDescent="0.25"/>
    <row r="112" ht="14.3" x14ac:dyDescent="0.25"/>
    <row r="113" ht="14.3" x14ac:dyDescent="0.25"/>
    <row r="114" ht="14.3" x14ac:dyDescent="0.25"/>
    <row r="115" ht="14.3" x14ac:dyDescent="0.25"/>
    <row r="116" ht="14.3" x14ac:dyDescent="0.25"/>
    <row r="117" ht="14.3" x14ac:dyDescent="0.25"/>
    <row r="118" ht="14.3" x14ac:dyDescent="0.25"/>
    <row r="119" ht="14.3" x14ac:dyDescent="0.25"/>
    <row r="120" ht="14.3" x14ac:dyDescent="0.25"/>
    <row r="121" ht="14.3" x14ac:dyDescent="0.25"/>
    <row r="122" ht="14.3" x14ac:dyDescent="0.25"/>
    <row r="123" ht="14.3" x14ac:dyDescent="0.25"/>
    <row r="124" ht="14.3" x14ac:dyDescent="0.25"/>
    <row r="125" ht="14.3" x14ac:dyDescent="0.25"/>
    <row r="126" ht="14.3" x14ac:dyDescent="0.25"/>
    <row r="127" ht="14.3" x14ac:dyDescent="0.25"/>
    <row r="128" ht="14.3" x14ac:dyDescent="0.25"/>
    <row r="129" ht="14.3" x14ac:dyDescent="0.25"/>
    <row r="130" ht="14.3" x14ac:dyDescent="0.25"/>
    <row r="131" ht="14.3" x14ac:dyDescent="0.25"/>
    <row r="132" ht="14.3" x14ac:dyDescent="0.25"/>
    <row r="133" ht="14.3" x14ac:dyDescent="0.25"/>
    <row r="134" ht="14.3" x14ac:dyDescent="0.25"/>
    <row r="135" ht="14.3" x14ac:dyDescent="0.25"/>
    <row r="136" ht="14.3" x14ac:dyDescent="0.25"/>
    <row r="137" ht="14.3" x14ac:dyDescent="0.25"/>
    <row r="138" ht="14.3" x14ac:dyDescent="0.25"/>
    <row r="139" ht="14.3" x14ac:dyDescent="0.25"/>
    <row r="140" ht="14.3" x14ac:dyDescent="0.25"/>
    <row r="141" ht="14.3" x14ac:dyDescent="0.25"/>
    <row r="142" ht="14.3" x14ac:dyDescent="0.25"/>
    <row r="143" ht="14.3" x14ac:dyDescent="0.25"/>
    <row r="144" ht="14.3" x14ac:dyDescent="0.25"/>
    <row r="145" ht="14.3" x14ac:dyDescent="0.25"/>
    <row r="146" ht="14.3" x14ac:dyDescent="0.25"/>
    <row r="147" ht="14.3" x14ac:dyDescent="0.25"/>
    <row r="148" ht="14.3" x14ac:dyDescent="0.25"/>
    <row r="149" ht="14.3" x14ac:dyDescent="0.25"/>
    <row r="150" ht="14.3" x14ac:dyDescent="0.25"/>
    <row r="151" ht="14.3" x14ac:dyDescent="0.25"/>
    <row r="152" ht="14.3" x14ac:dyDescent="0.25"/>
    <row r="153" ht="14.3" x14ac:dyDescent="0.25"/>
    <row r="154" ht="14.3" x14ac:dyDescent="0.25"/>
    <row r="155" ht="14.3" x14ac:dyDescent="0.25"/>
    <row r="156" ht="14.3" x14ac:dyDescent="0.25"/>
    <row r="157" ht="14.3" x14ac:dyDescent="0.25"/>
    <row r="158" ht="14.3" x14ac:dyDescent="0.25"/>
    <row r="159" ht="14.3" x14ac:dyDescent="0.25"/>
    <row r="160" ht="14.3" x14ac:dyDescent="0.25"/>
    <row r="161" ht="14.3" x14ac:dyDescent="0.25"/>
    <row r="162" ht="14.3" x14ac:dyDescent="0.25"/>
    <row r="163" ht="14.3" x14ac:dyDescent="0.25"/>
    <row r="164" ht="14.3" x14ac:dyDescent="0.25"/>
    <row r="165" ht="14.3" x14ac:dyDescent="0.25"/>
    <row r="166" ht="14.3" x14ac:dyDescent="0.25"/>
    <row r="167" ht="14.3" x14ac:dyDescent="0.25"/>
    <row r="168" ht="14.3" x14ac:dyDescent="0.25"/>
    <row r="169" ht="14.3" x14ac:dyDescent="0.25"/>
    <row r="170" ht="14.3" x14ac:dyDescent="0.25"/>
    <row r="171" ht="14.3" x14ac:dyDescent="0.25"/>
    <row r="172" ht="14.3" x14ac:dyDescent="0.25"/>
    <row r="173" ht="14.3" x14ac:dyDescent="0.25"/>
    <row r="174" ht="14.3" x14ac:dyDescent="0.25"/>
    <row r="175" ht="14.3" x14ac:dyDescent="0.25"/>
    <row r="176" ht="14.3" x14ac:dyDescent="0.25"/>
    <row r="177" ht="14.3" x14ac:dyDescent="0.25"/>
    <row r="178" ht="14.3" x14ac:dyDescent="0.25"/>
    <row r="179" ht="14.3" x14ac:dyDescent="0.25"/>
    <row r="180" ht="14.3" x14ac:dyDescent="0.25"/>
    <row r="181" ht="14.3" x14ac:dyDescent="0.25"/>
    <row r="182" ht="14.3" x14ac:dyDescent="0.25"/>
    <row r="183" ht="14.3" x14ac:dyDescent="0.25"/>
    <row r="184" ht="14.3" x14ac:dyDescent="0.25"/>
    <row r="185" ht="14.3" x14ac:dyDescent="0.25"/>
    <row r="186" ht="14.3" x14ac:dyDescent="0.25"/>
    <row r="187" ht="14.3" x14ac:dyDescent="0.25"/>
    <row r="188" ht="14.3" x14ac:dyDescent="0.25"/>
    <row r="189" ht="14.3" x14ac:dyDescent="0.25"/>
    <row r="190" ht="14.3" x14ac:dyDescent="0.25"/>
    <row r="191" ht="14.3" x14ac:dyDescent="0.25"/>
    <row r="192" ht="14.3" x14ac:dyDescent="0.25"/>
    <row r="193" ht="14.3" x14ac:dyDescent="0.25"/>
    <row r="194" ht="14.3" x14ac:dyDescent="0.25"/>
    <row r="195" ht="14.3" x14ac:dyDescent="0.25"/>
    <row r="196" ht="14.3" x14ac:dyDescent="0.25"/>
    <row r="197" ht="14.3" x14ac:dyDescent="0.25"/>
    <row r="198" ht="14.3" x14ac:dyDescent="0.25"/>
    <row r="199" ht="14.3" x14ac:dyDescent="0.25"/>
    <row r="200" ht="14.3" x14ac:dyDescent="0.25"/>
    <row r="201" ht="14.3" x14ac:dyDescent="0.25"/>
    <row r="202" ht="14.3" x14ac:dyDescent="0.25"/>
    <row r="203" ht="14.3" x14ac:dyDescent="0.25"/>
    <row r="204" ht="14.3" x14ac:dyDescent="0.25"/>
    <row r="205" ht="14.3" x14ac:dyDescent="0.25"/>
    <row r="206" ht="14.3" x14ac:dyDescent="0.25"/>
    <row r="207" ht="14.3" x14ac:dyDescent="0.25"/>
    <row r="208" ht="14.3" x14ac:dyDescent="0.25"/>
    <row r="209" ht="14.3" x14ac:dyDescent="0.25"/>
    <row r="210" ht="14.3" x14ac:dyDescent="0.25"/>
    <row r="211" ht="14.3" x14ac:dyDescent="0.25"/>
    <row r="212" ht="14.3" x14ac:dyDescent="0.25"/>
    <row r="213" ht="14.3" x14ac:dyDescent="0.25"/>
    <row r="214" ht="14.3" x14ac:dyDescent="0.25"/>
    <row r="215" ht="14.3" x14ac:dyDescent="0.25"/>
    <row r="216" ht="14.3" x14ac:dyDescent="0.25"/>
    <row r="217" ht="14.3" x14ac:dyDescent="0.25"/>
    <row r="218" ht="14.3" x14ac:dyDescent="0.25"/>
    <row r="219" ht="14.3" x14ac:dyDescent="0.25"/>
    <row r="220" ht="14.3" x14ac:dyDescent="0.25"/>
    <row r="221" ht="14.3" x14ac:dyDescent="0.25"/>
    <row r="222" ht="14.3" x14ac:dyDescent="0.25"/>
    <row r="223" ht="14.3" x14ac:dyDescent="0.25"/>
    <row r="224" ht="14.3" x14ac:dyDescent="0.25"/>
    <row r="225" ht="14.3" x14ac:dyDescent="0.25"/>
    <row r="226" ht="14.3" x14ac:dyDescent="0.25"/>
    <row r="227" ht="14.3" x14ac:dyDescent="0.25"/>
    <row r="228" ht="14.3" x14ac:dyDescent="0.25"/>
    <row r="229" ht="14.3" x14ac:dyDescent="0.25"/>
    <row r="230" ht="14.3" x14ac:dyDescent="0.25"/>
    <row r="231" ht="14.3" x14ac:dyDescent="0.25"/>
    <row r="232" ht="14.3" x14ac:dyDescent="0.25"/>
    <row r="233" ht="14.3" x14ac:dyDescent="0.25"/>
    <row r="234" ht="14.3" x14ac:dyDescent="0.25"/>
    <row r="235" ht="14.3" x14ac:dyDescent="0.25"/>
    <row r="236" ht="14.3" x14ac:dyDescent="0.25"/>
    <row r="237" ht="14.3" x14ac:dyDescent="0.25"/>
    <row r="238" ht="14.3" x14ac:dyDescent="0.25"/>
    <row r="239" ht="14.3" x14ac:dyDescent="0.25"/>
    <row r="240" ht="14.3" x14ac:dyDescent="0.25"/>
    <row r="241" ht="14.3" x14ac:dyDescent="0.25"/>
    <row r="242" ht="14.3" x14ac:dyDescent="0.25"/>
    <row r="243" ht="14.3" x14ac:dyDescent="0.25"/>
    <row r="244" ht="14.3" x14ac:dyDescent="0.25"/>
    <row r="245" ht="14.3" x14ac:dyDescent="0.25"/>
    <row r="246" ht="14.3" x14ac:dyDescent="0.25"/>
    <row r="247" ht="14.3" x14ac:dyDescent="0.25"/>
    <row r="248" ht="14.3" x14ac:dyDescent="0.25"/>
    <row r="249" ht="14.3" x14ac:dyDescent="0.25"/>
  </sheetData>
  <sheetProtection sheet="1" autoFilter="0"/>
  <mergeCells count="5">
    <mergeCell ref="C2:F2"/>
    <mergeCell ref="G2:I2"/>
    <mergeCell ref="C4:I4"/>
    <mergeCell ref="J4:M4"/>
    <mergeCell ref="C8:M8"/>
  </mergeCells>
  <pageMargins left="0.19685039370078741" right="0.19685039370078741" top="0.19685039370078741" bottom="0.19685039370078741" header="0.19685039370078741" footer="0.19685039370078741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8"/>
  <sheetViews>
    <sheetView showGridLines="0" showRowColHeaders="0" workbookViewId="0">
      <selection activeCell="F13" sqref="F13"/>
    </sheetView>
  </sheetViews>
  <sheetFormatPr defaultRowHeight="14.3" x14ac:dyDescent="0.25"/>
  <cols>
    <col min="1" max="1" width="33.375" bestFit="1" customWidth="1"/>
    <col min="2" max="2" width="18" bestFit="1" customWidth="1"/>
    <col min="3" max="3" width="21" bestFit="1" customWidth="1"/>
    <col min="4" max="4" width="25.875" bestFit="1" customWidth="1"/>
    <col min="5" max="5" width="16.625" bestFit="1" customWidth="1"/>
    <col min="6" max="6" width="7.125" customWidth="1"/>
    <col min="7" max="7" width="21.375" customWidth="1"/>
    <col min="8" max="8" width="13.125" bestFit="1" customWidth="1"/>
    <col min="9" max="9" width="2.125" customWidth="1"/>
    <col min="10" max="11" width="17.75" bestFit="1" customWidth="1"/>
    <col min="12" max="12" width="2.125" customWidth="1"/>
    <col min="13" max="13" width="18" bestFit="1" customWidth="1"/>
    <col min="14" max="14" width="10.5" bestFit="1" customWidth="1"/>
    <col min="15" max="15" width="13.625" bestFit="1" customWidth="1"/>
    <col min="16" max="16" width="20.125" bestFit="1" customWidth="1"/>
    <col min="17" max="17" width="15" bestFit="1" customWidth="1"/>
    <col min="18" max="18" width="14.75" bestFit="1" customWidth="1"/>
    <col min="19" max="19" width="11" bestFit="1" customWidth="1"/>
    <col min="20" max="20" width="1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257</v>
      </c>
      <c r="G1" s="5" t="s">
        <v>4</v>
      </c>
      <c r="H1" s="5" t="s">
        <v>8</v>
      </c>
      <c r="J1" s="5" t="s">
        <v>5</v>
      </c>
      <c r="K1" s="5" t="s">
        <v>6</v>
      </c>
      <c r="L1" s="8"/>
      <c r="M1" s="1" t="s">
        <v>7</v>
      </c>
      <c r="N1" t="s">
        <v>247</v>
      </c>
    </row>
    <row r="2" spans="1:14" x14ac:dyDescent="0.25">
      <c r="A2" t="s">
        <v>9</v>
      </c>
      <c r="B2" t="s">
        <v>10</v>
      </c>
      <c r="C2" t="s">
        <v>11</v>
      </c>
      <c r="D2" t="s">
        <v>12</v>
      </c>
      <c r="E2">
        <v>505927</v>
      </c>
      <c r="G2" t="str" cm="1">
        <f t="array" ref="G2:G8">_xlfn._xlws.SORT(_xlfn.UNIQUE(_xlfn._xlws.FILTER(Data1[Kraj],Data1[Kraj]&lt;&gt;"")))</f>
        <v>Královéhradecký kraj</v>
      </c>
      <c r="H2">
        <f t="shared" ref="H2:H8" si="0">+COUNTIF(B:B,G2)</f>
        <v>1</v>
      </c>
      <c r="J2" t="str" cm="1">
        <f t="array" ref="J2">_xlfn._xlws.SORT(_xlfn.TRIMRANGE(_xlfn._xlws.FILTER(Data1[Obec], 'Přehled žádostí'!C11=Data1[Kraj], "nejdříve zvolte kraj")))</f>
        <v>nejdříve zvolte kraj</v>
      </c>
      <c r="K2" t="str" cm="1">
        <f t="array" ref="K2">_xlfn._xlws.SORT(_xlfn.TRIMRANGE(_xlfn._xlws.FILTER(Data1[Část obce],('Přehled žádostí'!C11=Data1[Kraj])*('Přehled žádostí'!C14=Data1[Obec]), "nejdříve zvolte kraj a obec")))</f>
        <v>nejdříve zvolte kraj a obec</v>
      </c>
      <c r="M2" s="2" t="s">
        <v>13</v>
      </c>
      <c r="N2">
        <v>1</v>
      </c>
    </row>
    <row r="3" spans="1:14" x14ac:dyDescent="0.25">
      <c r="A3" t="s">
        <v>9</v>
      </c>
      <c r="B3" t="s">
        <v>10</v>
      </c>
      <c r="C3" t="s">
        <v>14</v>
      </c>
      <c r="D3" t="s">
        <v>15</v>
      </c>
      <c r="E3">
        <v>597520</v>
      </c>
      <c r="G3" t="str">
        <v>Liberecký kraj</v>
      </c>
      <c r="H3">
        <f t="shared" si="0"/>
        <v>1</v>
      </c>
      <c r="M3" s="2" t="s">
        <v>16</v>
      </c>
      <c r="N3">
        <v>1</v>
      </c>
    </row>
    <row r="4" spans="1:14" x14ac:dyDescent="0.25">
      <c r="A4" t="s">
        <v>9</v>
      </c>
      <c r="B4" t="s">
        <v>18</v>
      </c>
      <c r="C4" t="s">
        <v>19</v>
      </c>
      <c r="D4" t="s">
        <v>20</v>
      </c>
      <c r="E4">
        <v>569356</v>
      </c>
      <c r="G4" t="str">
        <v>Moravskoslezský kraj</v>
      </c>
      <c r="H4">
        <f t="shared" si="0"/>
        <v>1046</v>
      </c>
      <c r="M4" s="2" t="s">
        <v>10</v>
      </c>
      <c r="N4">
        <v>1046</v>
      </c>
    </row>
    <row r="5" spans="1:14" x14ac:dyDescent="0.25">
      <c r="A5" t="s">
        <v>9</v>
      </c>
      <c r="B5" t="s">
        <v>10</v>
      </c>
      <c r="C5" t="s">
        <v>21</v>
      </c>
      <c r="D5" t="s">
        <v>22</v>
      </c>
      <c r="E5">
        <v>597481</v>
      </c>
      <c r="G5" t="str">
        <v>Olomoucký kraj</v>
      </c>
      <c r="H5">
        <f t="shared" si="0"/>
        <v>635</v>
      </c>
      <c r="M5" s="2" t="s">
        <v>18</v>
      </c>
      <c r="N5">
        <v>635</v>
      </c>
    </row>
    <row r="6" spans="1:14" x14ac:dyDescent="0.25">
      <c r="A6" t="s">
        <v>9</v>
      </c>
      <c r="B6" t="s">
        <v>10</v>
      </c>
      <c r="C6" t="s">
        <v>23</v>
      </c>
      <c r="D6" t="s">
        <v>24</v>
      </c>
      <c r="E6">
        <v>599051</v>
      </c>
      <c r="G6" t="str">
        <v>Pardubický kraj</v>
      </c>
      <c r="H6">
        <f t="shared" si="0"/>
        <v>1</v>
      </c>
      <c r="M6" s="2" t="s">
        <v>25</v>
      </c>
      <c r="N6">
        <v>1</v>
      </c>
    </row>
    <row r="7" spans="1:14" x14ac:dyDescent="0.25">
      <c r="A7" t="s">
        <v>17</v>
      </c>
      <c r="B7" t="s">
        <v>18</v>
      </c>
      <c r="C7" t="s">
        <v>19</v>
      </c>
      <c r="D7" t="s">
        <v>20</v>
      </c>
      <c r="E7">
        <v>569356</v>
      </c>
      <c r="G7" t="str">
        <v>Středočeský kraj</v>
      </c>
      <c r="H7">
        <f t="shared" si="0"/>
        <v>1</v>
      </c>
      <c r="M7" s="2" t="s">
        <v>26</v>
      </c>
      <c r="N7">
        <v>12</v>
      </c>
    </row>
    <row r="8" spans="1:14" x14ac:dyDescent="0.25">
      <c r="A8" t="s">
        <v>9</v>
      </c>
      <c r="B8" t="s">
        <v>10</v>
      </c>
      <c r="C8" t="s">
        <v>11</v>
      </c>
      <c r="D8" t="s">
        <v>27</v>
      </c>
      <c r="E8">
        <v>505927</v>
      </c>
      <c r="G8" s="2" t="str">
        <v>Zlínský kraj</v>
      </c>
      <c r="H8">
        <f t="shared" si="0"/>
        <v>12</v>
      </c>
      <c r="M8" s="2" t="s">
        <v>264</v>
      </c>
      <c r="N8">
        <v>1</v>
      </c>
    </row>
    <row r="9" spans="1:14" x14ac:dyDescent="0.25">
      <c r="A9" t="s">
        <v>9</v>
      </c>
      <c r="B9" t="s">
        <v>18</v>
      </c>
      <c r="C9" t="s">
        <v>19</v>
      </c>
      <c r="D9" t="s">
        <v>20</v>
      </c>
      <c r="E9">
        <v>569356</v>
      </c>
      <c r="M9" s="2" t="s">
        <v>28</v>
      </c>
      <c r="N9">
        <v>1697</v>
      </c>
    </row>
    <row r="10" spans="1:14" x14ac:dyDescent="0.25">
      <c r="A10" t="s">
        <v>17</v>
      </c>
      <c r="B10" t="s">
        <v>18</v>
      </c>
      <c r="C10" t="s">
        <v>29</v>
      </c>
      <c r="D10" t="s">
        <v>30</v>
      </c>
      <c r="E10">
        <v>540684</v>
      </c>
    </row>
    <row r="11" spans="1:14" x14ac:dyDescent="0.25">
      <c r="A11" t="s">
        <v>9</v>
      </c>
      <c r="B11" t="s">
        <v>18</v>
      </c>
      <c r="C11" t="s">
        <v>19</v>
      </c>
      <c r="D11" t="s">
        <v>20</v>
      </c>
      <c r="E11">
        <v>569356</v>
      </c>
    </row>
    <row r="12" spans="1:14" x14ac:dyDescent="0.25">
      <c r="A12" t="s">
        <v>9</v>
      </c>
      <c r="B12" t="s">
        <v>10</v>
      </c>
      <c r="C12" t="s">
        <v>11</v>
      </c>
      <c r="D12" t="s">
        <v>12</v>
      </c>
      <c r="E12">
        <v>505927</v>
      </c>
    </row>
    <row r="13" spans="1:14" x14ac:dyDescent="0.25">
      <c r="A13" t="s">
        <v>9</v>
      </c>
      <c r="B13" t="s">
        <v>10</v>
      </c>
      <c r="C13" t="s">
        <v>23</v>
      </c>
      <c r="D13" t="s">
        <v>31</v>
      </c>
      <c r="E13">
        <v>599051</v>
      </c>
    </row>
    <row r="14" spans="1:14" x14ac:dyDescent="0.25">
      <c r="A14" t="s">
        <v>9</v>
      </c>
      <c r="B14" t="s">
        <v>10</v>
      </c>
      <c r="C14" t="s">
        <v>11</v>
      </c>
      <c r="D14" t="s">
        <v>12</v>
      </c>
      <c r="E14">
        <v>505927</v>
      </c>
    </row>
    <row r="15" spans="1:14" x14ac:dyDescent="0.25">
      <c r="A15" t="s">
        <v>9</v>
      </c>
      <c r="B15" t="s">
        <v>26</v>
      </c>
      <c r="C15" t="s">
        <v>32</v>
      </c>
      <c r="D15" t="s">
        <v>33</v>
      </c>
      <c r="E15">
        <v>585505</v>
      </c>
    </row>
    <row r="16" spans="1:14" x14ac:dyDescent="0.25">
      <c r="A16" t="s">
        <v>9</v>
      </c>
      <c r="B16" t="s">
        <v>18</v>
      </c>
      <c r="C16" t="s">
        <v>34</v>
      </c>
      <c r="D16" t="s">
        <v>35</v>
      </c>
      <c r="E16">
        <v>540382</v>
      </c>
    </row>
    <row r="17" spans="1:5" x14ac:dyDescent="0.25">
      <c r="A17" t="s">
        <v>102</v>
      </c>
      <c r="B17" t="s">
        <v>10</v>
      </c>
      <c r="C17" t="s">
        <v>11</v>
      </c>
      <c r="D17" t="s">
        <v>27</v>
      </c>
      <c r="E17">
        <v>505927</v>
      </c>
    </row>
    <row r="18" spans="1:5" x14ac:dyDescent="0.25">
      <c r="A18" t="s">
        <v>9</v>
      </c>
      <c r="B18" t="s">
        <v>10</v>
      </c>
      <c r="C18" t="s">
        <v>23</v>
      </c>
      <c r="D18" t="s">
        <v>37</v>
      </c>
      <c r="E18">
        <v>599051</v>
      </c>
    </row>
    <row r="19" spans="1:5" x14ac:dyDescent="0.25">
      <c r="A19" t="s">
        <v>9</v>
      </c>
      <c r="B19" t="s">
        <v>10</v>
      </c>
      <c r="C19" t="s">
        <v>38</v>
      </c>
      <c r="D19" t="s">
        <v>39</v>
      </c>
      <c r="E19">
        <v>554821</v>
      </c>
    </row>
    <row r="20" spans="1:5" x14ac:dyDescent="0.25">
      <c r="A20" t="s">
        <v>9</v>
      </c>
      <c r="B20" t="s">
        <v>10</v>
      </c>
      <c r="C20" t="s">
        <v>23</v>
      </c>
      <c r="D20" t="s">
        <v>37</v>
      </c>
      <c r="E20">
        <v>599051</v>
      </c>
    </row>
    <row r="21" spans="1:5" x14ac:dyDescent="0.25">
      <c r="A21" t="s">
        <v>9</v>
      </c>
      <c r="B21" t="s">
        <v>10</v>
      </c>
      <c r="C21" t="s">
        <v>38</v>
      </c>
      <c r="D21" t="s">
        <v>40</v>
      </c>
      <c r="E21">
        <v>554821</v>
      </c>
    </row>
    <row r="22" spans="1:5" x14ac:dyDescent="0.25">
      <c r="A22" t="s">
        <v>9</v>
      </c>
      <c r="B22" t="s">
        <v>10</v>
      </c>
      <c r="C22" t="s">
        <v>11</v>
      </c>
      <c r="D22" t="s">
        <v>27</v>
      </c>
      <c r="E22">
        <v>505927</v>
      </c>
    </row>
    <row r="23" spans="1:5" x14ac:dyDescent="0.25">
      <c r="A23" t="s">
        <v>9</v>
      </c>
      <c r="B23" t="s">
        <v>10</v>
      </c>
      <c r="C23" t="s">
        <v>11</v>
      </c>
      <c r="D23" t="s">
        <v>27</v>
      </c>
      <c r="E23">
        <v>505927</v>
      </c>
    </row>
    <row r="24" spans="1:5" x14ac:dyDescent="0.25">
      <c r="A24" t="s">
        <v>36</v>
      </c>
      <c r="B24" t="s">
        <v>10</v>
      </c>
      <c r="C24" t="s">
        <v>41</v>
      </c>
      <c r="D24" t="s">
        <v>42</v>
      </c>
      <c r="E24">
        <v>597210</v>
      </c>
    </row>
    <row r="25" spans="1:5" x14ac:dyDescent="0.25">
      <c r="A25" t="s">
        <v>9</v>
      </c>
      <c r="B25" t="s">
        <v>18</v>
      </c>
      <c r="C25" t="s">
        <v>43</v>
      </c>
      <c r="D25" t="s">
        <v>44</v>
      </c>
      <c r="E25">
        <v>541303</v>
      </c>
    </row>
    <row r="26" spans="1:5" x14ac:dyDescent="0.25">
      <c r="A26" t="s">
        <v>9</v>
      </c>
      <c r="B26" t="s">
        <v>18</v>
      </c>
      <c r="C26" t="s">
        <v>45</v>
      </c>
      <c r="D26" t="s">
        <v>46</v>
      </c>
      <c r="E26">
        <v>541575</v>
      </c>
    </row>
    <row r="27" spans="1:5" x14ac:dyDescent="0.25">
      <c r="A27" t="s">
        <v>9</v>
      </c>
      <c r="B27" t="s">
        <v>18</v>
      </c>
      <c r="C27" t="s">
        <v>47</v>
      </c>
      <c r="D27" t="s">
        <v>48</v>
      </c>
      <c r="E27">
        <v>540684</v>
      </c>
    </row>
    <row r="28" spans="1:5" x14ac:dyDescent="0.25">
      <c r="A28" t="s">
        <v>9</v>
      </c>
      <c r="B28" t="s">
        <v>10</v>
      </c>
      <c r="C28" t="s">
        <v>49</v>
      </c>
      <c r="D28" t="s">
        <v>50</v>
      </c>
      <c r="E28">
        <v>507580</v>
      </c>
    </row>
    <row r="29" spans="1:5" x14ac:dyDescent="0.25">
      <c r="A29" t="s">
        <v>9</v>
      </c>
      <c r="B29" t="s">
        <v>18</v>
      </c>
      <c r="C29" t="s">
        <v>34</v>
      </c>
      <c r="D29" t="s">
        <v>35</v>
      </c>
      <c r="E29">
        <v>540382</v>
      </c>
    </row>
    <row r="30" spans="1:5" x14ac:dyDescent="0.25">
      <c r="A30" t="s">
        <v>9</v>
      </c>
      <c r="B30" t="s">
        <v>10</v>
      </c>
      <c r="C30" t="s">
        <v>23</v>
      </c>
      <c r="D30" t="s">
        <v>51</v>
      </c>
      <c r="E30">
        <v>599051</v>
      </c>
    </row>
    <row r="31" spans="1:5" x14ac:dyDescent="0.25">
      <c r="A31" t="s">
        <v>9</v>
      </c>
      <c r="B31" t="s">
        <v>10</v>
      </c>
      <c r="C31" t="s">
        <v>11</v>
      </c>
      <c r="D31" t="s">
        <v>27</v>
      </c>
      <c r="E31">
        <v>506460</v>
      </c>
    </row>
    <row r="32" spans="1:5" x14ac:dyDescent="0.25">
      <c r="A32" t="s">
        <v>9</v>
      </c>
      <c r="B32" t="s">
        <v>18</v>
      </c>
      <c r="C32" t="s">
        <v>43</v>
      </c>
      <c r="D32" t="s">
        <v>44</v>
      </c>
      <c r="E32">
        <v>541303</v>
      </c>
    </row>
    <row r="33" spans="1:5" x14ac:dyDescent="0.25">
      <c r="A33" t="s">
        <v>9</v>
      </c>
      <c r="B33" t="s">
        <v>18</v>
      </c>
      <c r="C33" t="s">
        <v>52</v>
      </c>
      <c r="D33" t="s">
        <v>53</v>
      </c>
      <c r="E33">
        <v>553468</v>
      </c>
    </row>
    <row r="34" spans="1:5" x14ac:dyDescent="0.25">
      <c r="A34" t="s">
        <v>17</v>
      </c>
      <c r="B34" t="s">
        <v>10</v>
      </c>
      <c r="C34" t="s">
        <v>11</v>
      </c>
      <c r="D34" t="s">
        <v>12</v>
      </c>
      <c r="E34">
        <v>505927</v>
      </c>
    </row>
    <row r="35" spans="1:5" x14ac:dyDescent="0.25">
      <c r="A35" t="s">
        <v>9</v>
      </c>
      <c r="B35" t="s">
        <v>18</v>
      </c>
      <c r="C35" t="s">
        <v>45</v>
      </c>
      <c r="D35" t="s">
        <v>46</v>
      </c>
      <c r="E35">
        <v>541575</v>
      </c>
    </row>
    <row r="36" spans="1:5" x14ac:dyDescent="0.25">
      <c r="A36" t="s">
        <v>36</v>
      </c>
      <c r="B36" t="s">
        <v>18</v>
      </c>
      <c r="C36" t="s">
        <v>19</v>
      </c>
      <c r="D36" t="s">
        <v>20</v>
      </c>
      <c r="E36">
        <v>569356</v>
      </c>
    </row>
    <row r="37" spans="1:5" x14ac:dyDescent="0.25">
      <c r="A37" t="s">
        <v>9</v>
      </c>
      <c r="B37" t="s">
        <v>10</v>
      </c>
      <c r="C37" t="s">
        <v>11</v>
      </c>
      <c r="D37" t="s">
        <v>27</v>
      </c>
      <c r="E37">
        <v>505927</v>
      </c>
    </row>
    <row r="38" spans="1:5" x14ac:dyDescent="0.25">
      <c r="A38" t="s">
        <v>17</v>
      </c>
      <c r="B38" t="s">
        <v>10</v>
      </c>
      <c r="C38" t="s">
        <v>11</v>
      </c>
      <c r="D38" t="s">
        <v>54</v>
      </c>
      <c r="E38">
        <v>505927</v>
      </c>
    </row>
    <row r="39" spans="1:5" x14ac:dyDescent="0.25">
      <c r="A39" t="s">
        <v>9</v>
      </c>
      <c r="B39" t="s">
        <v>18</v>
      </c>
      <c r="C39" t="s">
        <v>19</v>
      </c>
      <c r="D39" t="s">
        <v>20</v>
      </c>
      <c r="E39">
        <v>569356</v>
      </c>
    </row>
    <row r="40" spans="1:5" x14ac:dyDescent="0.25">
      <c r="A40" t="s">
        <v>9</v>
      </c>
      <c r="B40" t="s">
        <v>10</v>
      </c>
      <c r="C40" t="s">
        <v>38</v>
      </c>
      <c r="D40" t="s">
        <v>55</v>
      </c>
      <c r="E40">
        <v>554821</v>
      </c>
    </row>
    <row r="41" spans="1:5" x14ac:dyDescent="0.25">
      <c r="A41" t="s">
        <v>9</v>
      </c>
      <c r="B41" t="s">
        <v>18</v>
      </c>
      <c r="C41" t="s">
        <v>56</v>
      </c>
      <c r="D41" t="s">
        <v>57</v>
      </c>
      <c r="E41">
        <v>553484</v>
      </c>
    </row>
    <row r="42" spans="1:5" x14ac:dyDescent="0.25">
      <c r="A42" t="s">
        <v>9</v>
      </c>
      <c r="B42" t="s">
        <v>18</v>
      </c>
      <c r="C42" t="s">
        <v>19</v>
      </c>
      <c r="D42" t="s">
        <v>20</v>
      </c>
      <c r="E42">
        <v>569356</v>
      </c>
    </row>
    <row r="43" spans="1:5" x14ac:dyDescent="0.25">
      <c r="A43" t="s">
        <v>9</v>
      </c>
      <c r="B43" t="s">
        <v>10</v>
      </c>
      <c r="C43" t="s">
        <v>41</v>
      </c>
      <c r="D43" t="s">
        <v>42</v>
      </c>
      <c r="E43">
        <v>597210</v>
      </c>
    </row>
    <row r="44" spans="1:5" x14ac:dyDescent="0.25">
      <c r="A44" t="s">
        <v>9</v>
      </c>
      <c r="B44" t="s">
        <v>18</v>
      </c>
      <c r="C44" t="s">
        <v>19</v>
      </c>
      <c r="D44" t="s">
        <v>20</v>
      </c>
      <c r="E44">
        <v>569356</v>
      </c>
    </row>
    <row r="45" spans="1:5" x14ac:dyDescent="0.25">
      <c r="A45" t="s">
        <v>9</v>
      </c>
      <c r="B45" t="s">
        <v>18</v>
      </c>
      <c r="C45" t="s">
        <v>47</v>
      </c>
      <c r="D45" t="s">
        <v>48</v>
      </c>
      <c r="E45">
        <v>540684</v>
      </c>
    </row>
    <row r="46" spans="1:5" x14ac:dyDescent="0.25">
      <c r="A46" t="s">
        <v>9</v>
      </c>
      <c r="B46" t="s">
        <v>10</v>
      </c>
      <c r="C46" t="s">
        <v>38</v>
      </c>
      <c r="D46" t="s">
        <v>39</v>
      </c>
      <c r="E46">
        <v>554821</v>
      </c>
    </row>
    <row r="47" spans="1:5" x14ac:dyDescent="0.25">
      <c r="A47" t="s">
        <v>9</v>
      </c>
      <c r="B47" t="s">
        <v>18</v>
      </c>
      <c r="C47" t="s">
        <v>34</v>
      </c>
      <c r="D47" t="s">
        <v>35</v>
      </c>
      <c r="E47">
        <v>540382</v>
      </c>
    </row>
    <row r="48" spans="1:5" x14ac:dyDescent="0.25">
      <c r="A48" t="s">
        <v>9</v>
      </c>
      <c r="B48" t="s">
        <v>10</v>
      </c>
      <c r="C48" t="s">
        <v>21</v>
      </c>
      <c r="D48" t="s">
        <v>58</v>
      </c>
      <c r="E48">
        <v>597481</v>
      </c>
    </row>
    <row r="49" spans="1:5" x14ac:dyDescent="0.25">
      <c r="A49" t="s">
        <v>17</v>
      </c>
      <c r="B49" t="s">
        <v>18</v>
      </c>
      <c r="C49" t="s">
        <v>59</v>
      </c>
      <c r="D49" t="s">
        <v>60</v>
      </c>
      <c r="E49">
        <v>500496</v>
      </c>
    </row>
    <row r="50" spans="1:5" x14ac:dyDescent="0.25">
      <c r="A50" t="s">
        <v>36</v>
      </c>
      <c r="B50" t="s">
        <v>10</v>
      </c>
      <c r="C50" t="s">
        <v>14</v>
      </c>
      <c r="D50" t="s">
        <v>15</v>
      </c>
      <c r="E50">
        <v>597520</v>
      </c>
    </row>
    <row r="51" spans="1:5" x14ac:dyDescent="0.25">
      <c r="A51" t="s">
        <v>9</v>
      </c>
      <c r="B51" t="s">
        <v>10</v>
      </c>
      <c r="C51" t="s">
        <v>11</v>
      </c>
      <c r="D51" t="s">
        <v>27</v>
      </c>
      <c r="E51">
        <v>505927</v>
      </c>
    </row>
    <row r="52" spans="1:5" x14ac:dyDescent="0.25">
      <c r="A52" t="s">
        <v>9</v>
      </c>
      <c r="B52" t="s">
        <v>18</v>
      </c>
      <c r="C52" t="s">
        <v>43</v>
      </c>
      <c r="D52" t="s">
        <v>44</v>
      </c>
      <c r="E52">
        <v>541303</v>
      </c>
    </row>
    <row r="53" spans="1:5" x14ac:dyDescent="0.25">
      <c r="A53" t="s">
        <v>36</v>
      </c>
      <c r="B53" t="s">
        <v>10</v>
      </c>
      <c r="C53" t="s">
        <v>11</v>
      </c>
      <c r="D53" t="s">
        <v>27</v>
      </c>
      <c r="E53">
        <v>505927</v>
      </c>
    </row>
    <row r="54" spans="1:5" x14ac:dyDescent="0.25">
      <c r="A54" t="s">
        <v>9</v>
      </c>
      <c r="B54" t="s">
        <v>10</v>
      </c>
      <c r="C54" t="s">
        <v>14</v>
      </c>
      <c r="D54" t="s">
        <v>15</v>
      </c>
      <c r="E54">
        <v>597520</v>
      </c>
    </row>
    <row r="55" spans="1:5" x14ac:dyDescent="0.25">
      <c r="A55" t="s">
        <v>36</v>
      </c>
      <c r="B55" t="s">
        <v>10</v>
      </c>
      <c r="C55" t="s">
        <v>14</v>
      </c>
      <c r="D55" t="s">
        <v>61</v>
      </c>
      <c r="E55">
        <v>597520</v>
      </c>
    </row>
    <row r="56" spans="1:5" x14ac:dyDescent="0.25">
      <c r="A56" t="s">
        <v>9</v>
      </c>
      <c r="B56" t="s">
        <v>18</v>
      </c>
      <c r="C56" t="s">
        <v>19</v>
      </c>
      <c r="D56" t="s">
        <v>20</v>
      </c>
      <c r="E56">
        <v>569356</v>
      </c>
    </row>
    <row r="57" spans="1:5" x14ac:dyDescent="0.25">
      <c r="A57" t="s">
        <v>9</v>
      </c>
      <c r="B57" t="s">
        <v>18</v>
      </c>
      <c r="C57" t="s">
        <v>19</v>
      </c>
      <c r="D57" t="s">
        <v>20</v>
      </c>
      <c r="E57">
        <v>569356</v>
      </c>
    </row>
    <row r="58" spans="1:5" x14ac:dyDescent="0.25">
      <c r="A58" t="s">
        <v>9</v>
      </c>
      <c r="B58" t="s">
        <v>18</v>
      </c>
      <c r="C58" t="s">
        <v>19</v>
      </c>
      <c r="D58" t="s">
        <v>20</v>
      </c>
      <c r="E58">
        <v>569356</v>
      </c>
    </row>
    <row r="59" spans="1:5" x14ac:dyDescent="0.25">
      <c r="A59" t="s">
        <v>62</v>
      </c>
      <c r="B59" t="s">
        <v>10</v>
      </c>
      <c r="C59" t="s">
        <v>14</v>
      </c>
      <c r="D59" t="s">
        <v>15</v>
      </c>
      <c r="E59">
        <v>597520</v>
      </c>
    </row>
    <row r="60" spans="1:5" x14ac:dyDescent="0.25">
      <c r="A60" t="s">
        <v>9</v>
      </c>
      <c r="B60" t="s">
        <v>10</v>
      </c>
      <c r="C60" t="s">
        <v>23</v>
      </c>
      <c r="D60" t="s">
        <v>31</v>
      </c>
      <c r="E60">
        <v>599051</v>
      </c>
    </row>
    <row r="61" spans="1:5" x14ac:dyDescent="0.25">
      <c r="A61" t="s">
        <v>9</v>
      </c>
      <c r="B61" t="s">
        <v>10</v>
      </c>
      <c r="C61" t="s">
        <v>41</v>
      </c>
      <c r="D61" t="s">
        <v>42</v>
      </c>
      <c r="E61">
        <v>597210</v>
      </c>
    </row>
    <row r="62" spans="1:5" x14ac:dyDescent="0.25">
      <c r="A62" t="s">
        <v>9</v>
      </c>
      <c r="B62" t="s">
        <v>10</v>
      </c>
      <c r="C62" t="s">
        <v>11</v>
      </c>
      <c r="D62" t="s">
        <v>12</v>
      </c>
      <c r="E62">
        <v>505927</v>
      </c>
    </row>
    <row r="63" spans="1:5" x14ac:dyDescent="0.25">
      <c r="A63" t="s">
        <v>17</v>
      </c>
      <c r="B63" t="s">
        <v>10</v>
      </c>
      <c r="C63" t="s">
        <v>14</v>
      </c>
      <c r="D63" t="s">
        <v>15</v>
      </c>
      <c r="E63">
        <v>597520</v>
      </c>
    </row>
    <row r="64" spans="1:5" x14ac:dyDescent="0.25">
      <c r="A64" t="s">
        <v>9</v>
      </c>
      <c r="B64" t="s">
        <v>18</v>
      </c>
      <c r="C64" t="s">
        <v>29</v>
      </c>
      <c r="D64" t="s">
        <v>30</v>
      </c>
      <c r="E64">
        <v>584762</v>
      </c>
    </row>
    <row r="65" spans="1:5" x14ac:dyDescent="0.25">
      <c r="A65" t="s">
        <v>9</v>
      </c>
      <c r="B65" t="s">
        <v>18</v>
      </c>
      <c r="C65" t="s">
        <v>63</v>
      </c>
      <c r="D65" t="s">
        <v>64</v>
      </c>
      <c r="E65">
        <v>536385</v>
      </c>
    </row>
    <row r="66" spans="1:5" x14ac:dyDescent="0.25">
      <c r="A66" t="s">
        <v>9</v>
      </c>
      <c r="B66" t="s">
        <v>18</v>
      </c>
      <c r="C66" t="s">
        <v>65</v>
      </c>
      <c r="D66" t="s">
        <v>66</v>
      </c>
      <c r="E66">
        <v>536521</v>
      </c>
    </row>
    <row r="67" spans="1:5" x14ac:dyDescent="0.25">
      <c r="A67" t="s">
        <v>9</v>
      </c>
      <c r="B67" t="s">
        <v>18</v>
      </c>
      <c r="C67" t="s">
        <v>52</v>
      </c>
      <c r="D67" t="s">
        <v>53</v>
      </c>
      <c r="E67">
        <v>553468</v>
      </c>
    </row>
    <row r="68" spans="1:5" x14ac:dyDescent="0.25">
      <c r="A68" t="s">
        <v>9</v>
      </c>
      <c r="B68" t="s">
        <v>18</v>
      </c>
      <c r="C68" t="s">
        <v>19</v>
      </c>
      <c r="D68" t="s">
        <v>20</v>
      </c>
      <c r="E68">
        <v>569356</v>
      </c>
    </row>
    <row r="69" spans="1:5" x14ac:dyDescent="0.25">
      <c r="A69" t="s">
        <v>9</v>
      </c>
      <c r="B69" t="s">
        <v>18</v>
      </c>
      <c r="C69" t="s">
        <v>19</v>
      </c>
      <c r="D69" t="s">
        <v>20</v>
      </c>
      <c r="E69">
        <v>569356</v>
      </c>
    </row>
    <row r="70" spans="1:5" x14ac:dyDescent="0.25">
      <c r="A70" t="s">
        <v>9</v>
      </c>
      <c r="B70" t="s">
        <v>10</v>
      </c>
      <c r="C70" t="s">
        <v>11</v>
      </c>
      <c r="D70" t="s">
        <v>27</v>
      </c>
      <c r="E70">
        <v>505927</v>
      </c>
    </row>
    <row r="71" spans="1:5" x14ac:dyDescent="0.25">
      <c r="A71" t="s">
        <v>9</v>
      </c>
      <c r="B71" t="s">
        <v>18</v>
      </c>
      <c r="C71" t="s">
        <v>19</v>
      </c>
      <c r="D71" t="s">
        <v>20</v>
      </c>
      <c r="E71">
        <v>569356</v>
      </c>
    </row>
    <row r="72" spans="1:5" x14ac:dyDescent="0.25">
      <c r="A72" t="s">
        <v>9</v>
      </c>
      <c r="B72" t="s">
        <v>10</v>
      </c>
      <c r="C72" t="s">
        <v>67</v>
      </c>
      <c r="D72" t="s">
        <v>68</v>
      </c>
      <c r="E72">
        <v>597180</v>
      </c>
    </row>
    <row r="73" spans="1:5" x14ac:dyDescent="0.25">
      <c r="A73" t="s">
        <v>9</v>
      </c>
      <c r="B73" t="s">
        <v>18</v>
      </c>
      <c r="C73" t="s">
        <v>69</v>
      </c>
      <c r="D73" t="s">
        <v>70</v>
      </c>
      <c r="E73">
        <v>536148</v>
      </c>
    </row>
    <row r="74" spans="1:5" x14ac:dyDescent="0.25">
      <c r="A74" t="s">
        <v>9</v>
      </c>
      <c r="B74" t="s">
        <v>18</v>
      </c>
      <c r="C74" t="s">
        <v>63</v>
      </c>
      <c r="D74" t="s">
        <v>71</v>
      </c>
      <c r="E74">
        <v>536385</v>
      </c>
    </row>
    <row r="75" spans="1:5" x14ac:dyDescent="0.25">
      <c r="A75" t="s">
        <v>9</v>
      </c>
      <c r="B75" t="s">
        <v>10</v>
      </c>
      <c r="C75" t="s">
        <v>11</v>
      </c>
      <c r="D75" t="s">
        <v>12</v>
      </c>
      <c r="E75">
        <v>505927</v>
      </c>
    </row>
    <row r="76" spans="1:5" x14ac:dyDescent="0.25">
      <c r="A76" t="s">
        <v>9</v>
      </c>
      <c r="B76" t="s">
        <v>18</v>
      </c>
      <c r="C76" t="s">
        <v>72</v>
      </c>
      <c r="D76" t="s">
        <v>73</v>
      </c>
      <c r="E76">
        <v>535532</v>
      </c>
    </row>
    <row r="77" spans="1:5" x14ac:dyDescent="0.25">
      <c r="A77" t="s">
        <v>9</v>
      </c>
      <c r="B77" t="s">
        <v>18</v>
      </c>
      <c r="C77" t="s">
        <v>19</v>
      </c>
      <c r="D77" t="s">
        <v>20</v>
      </c>
      <c r="E77">
        <v>589250</v>
      </c>
    </row>
    <row r="78" spans="1:5" x14ac:dyDescent="0.25">
      <c r="A78" t="s">
        <v>9</v>
      </c>
      <c r="B78" t="s">
        <v>18</v>
      </c>
      <c r="C78" t="s">
        <v>19</v>
      </c>
      <c r="D78" t="s">
        <v>20</v>
      </c>
      <c r="E78">
        <v>569356</v>
      </c>
    </row>
    <row r="79" spans="1:5" x14ac:dyDescent="0.25">
      <c r="A79" t="s">
        <v>9</v>
      </c>
      <c r="B79" t="s">
        <v>10</v>
      </c>
      <c r="C79" t="s">
        <v>11</v>
      </c>
      <c r="D79" t="s">
        <v>27</v>
      </c>
      <c r="E79">
        <v>505927</v>
      </c>
    </row>
    <row r="80" spans="1:5" x14ac:dyDescent="0.25">
      <c r="A80" t="s">
        <v>9</v>
      </c>
      <c r="B80" t="s">
        <v>18</v>
      </c>
      <c r="C80" t="s">
        <v>19</v>
      </c>
      <c r="D80" t="s">
        <v>20</v>
      </c>
      <c r="E80">
        <v>569356</v>
      </c>
    </row>
    <row r="81" spans="1:5" x14ac:dyDescent="0.25">
      <c r="A81" t="s">
        <v>9</v>
      </c>
      <c r="B81" t="s">
        <v>10</v>
      </c>
      <c r="C81" t="s">
        <v>11</v>
      </c>
      <c r="D81" t="s">
        <v>12</v>
      </c>
      <c r="E81">
        <v>505927</v>
      </c>
    </row>
    <row r="82" spans="1:5" x14ac:dyDescent="0.25">
      <c r="A82" t="s">
        <v>9</v>
      </c>
      <c r="B82" t="s">
        <v>10</v>
      </c>
      <c r="C82" t="s">
        <v>11</v>
      </c>
      <c r="D82" t="s">
        <v>27</v>
      </c>
      <c r="E82">
        <v>505927</v>
      </c>
    </row>
    <row r="83" spans="1:5" x14ac:dyDescent="0.25">
      <c r="A83" t="s">
        <v>9</v>
      </c>
      <c r="B83" t="s">
        <v>18</v>
      </c>
      <c r="C83" t="s">
        <v>19</v>
      </c>
      <c r="D83" t="s">
        <v>20</v>
      </c>
      <c r="E83">
        <v>569356</v>
      </c>
    </row>
    <row r="84" spans="1:5" x14ac:dyDescent="0.25">
      <c r="A84" t="s">
        <v>36</v>
      </c>
      <c r="B84" t="s">
        <v>10</v>
      </c>
      <c r="C84" t="s">
        <v>21</v>
      </c>
      <c r="D84" t="s">
        <v>58</v>
      </c>
      <c r="E84">
        <v>597481</v>
      </c>
    </row>
    <row r="85" spans="1:5" x14ac:dyDescent="0.25">
      <c r="A85" t="s">
        <v>102</v>
      </c>
      <c r="B85" t="s">
        <v>18</v>
      </c>
      <c r="C85" t="s">
        <v>34</v>
      </c>
      <c r="D85" t="s">
        <v>35</v>
      </c>
      <c r="E85">
        <v>540382</v>
      </c>
    </row>
    <row r="86" spans="1:5" x14ac:dyDescent="0.25">
      <c r="A86" t="s">
        <v>9</v>
      </c>
      <c r="B86" t="s">
        <v>10</v>
      </c>
      <c r="C86" t="s">
        <v>74</v>
      </c>
      <c r="D86" t="s">
        <v>75</v>
      </c>
      <c r="E86">
        <v>597635</v>
      </c>
    </row>
    <row r="87" spans="1:5" x14ac:dyDescent="0.25">
      <c r="A87" t="s">
        <v>17</v>
      </c>
      <c r="B87" t="s">
        <v>18</v>
      </c>
      <c r="C87" t="s">
        <v>19</v>
      </c>
      <c r="D87" t="s">
        <v>20</v>
      </c>
      <c r="E87">
        <v>569356</v>
      </c>
    </row>
    <row r="88" spans="1:5" x14ac:dyDescent="0.25">
      <c r="A88" t="s">
        <v>17</v>
      </c>
      <c r="B88" t="s">
        <v>10</v>
      </c>
      <c r="C88" t="s">
        <v>38</v>
      </c>
      <c r="D88" t="s">
        <v>76</v>
      </c>
      <c r="E88">
        <v>554821</v>
      </c>
    </row>
    <row r="89" spans="1:5" x14ac:dyDescent="0.25">
      <c r="A89" t="s">
        <v>9</v>
      </c>
      <c r="B89" t="s">
        <v>10</v>
      </c>
      <c r="C89" t="s">
        <v>38</v>
      </c>
      <c r="D89" t="s">
        <v>77</v>
      </c>
      <c r="E89">
        <v>554821</v>
      </c>
    </row>
    <row r="90" spans="1:5" x14ac:dyDescent="0.25">
      <c r="A90" t="s">
        <v>36</v>
      </c>
      <c r="B90" t="s">
        <v>10</v>
      </c>
      <c r="C90" t="s">
        <v>38</v>
      </c>
      <c r="D90" t="s">
        <v>40</v>
      </c>
      <c r="E90">
        <v>554821</v>
      </c>
    </row>
    <row r="91" spans="1:5" x14ac:dyDescent="0.25">
      <c r="A91" t="s">
        <v>17</v>
      </c>
      <c r="B91" t="s">
        <v>18</v>
      </c>
      <c r="C91" t="s">
        <v>52</v>
      </c>
      <c r="D91" t="s">
        <v>53</v>
      </c>
      <c r="E91">
        <v>553468</v>
      </c>
    </row>
    <row r="92" spans="1:5" x14ac:dyDescent="0.25">
      <c r="A92" t="s">
        <v>9</v>
      </c>
      <c r="B92" t="s">
        <v>18</v>
      </c>
      <c r="C92" t="s">
        <v>63</v>
      </c>
      <c r="D92" t="s">
        <v>71</v>
      </c>
      <c r="E92">
        <v>536385</v>
      </c>
    </row>
    <row r="93" spans="1:5" x14ac:dyDescent="0.25">
      <c r="A93" t="s">
        <v>9</v>
      </c>
      <c r="B93" t="s">
        <v>10</v>
      </c>
      <c r="C93" t="s">
        <v>11</v>
      </c>
      <c r="D93" t="s">
        <v>12</v>
      </c>
      <c r="E93">
        <v>505927</v>
      </c>
    </row>
    <row r="94" spans="1:5" x14ac:dyDescent="0.25">
      <c r="A94" t="s">
        <v>17</v>
      </c>
      <c r="B94" t="s">
        <v>10</v>
      </c>
      <c r="C94" t="s">
        <v>11</v>
      </c>
      <c r="D94" t="s">
        <v>27</v>
      </c>
      <c r="E94">
        <v>505927</v>
      </c>
    </row>
    <row r="95" spans="1:5" x14ac:dyDescent="0.25">
      <c r="A95" t="s">
        <v>9</v>
      </c>
      <c r="B95" t="s">
        <v>10</v>
      </c>
      <c r="C95" t="s">
        <v>74</v>
      </c>
      <c r="D95" t="s">
        <v>78</v>
      </c>
      <c r="E95">
        <v>597635</v>
      </c>
    </row>
    <row r="96" spans="1:5" x14ac:dyDescent="0.25">
      <c r="A96" t="s">
        <v>9</v>
      </c>
      <c r="B96" t="s">
        <v>10</v>
      </c>
      <c r="C96" t="s">
        <v>79</v>
      </c>
      <c r="D96" t="s">
        <v>80</v>
      </c>
      <c r="E96">
        <v>597988</v>
      </c>
    </row>
    <row r="97" spans="1:5" x14ac:dyDescent="0.25">
      <c r="A97" t="s">
        <v>9</v>
      </c>
      <c r="B97" t="s">
        <v>10</v>
      </c>
      <c r="C97" t="s">
        <v>23</v>
      </c>
      <c r="D97" t="s">
        <v>24</v>
      </c>
      <c r="E97">
        <v>599051</v>
      </c>
    </row>
    <row r="98" spans="1:5" x14ac:dyDescent="0.25">
      <c r="A98" t="s">
        <v>17</v>
      </c>
      <c r="B98" t="s">
        <v>18</v>
      </c>
      <c r="C98" t="s">
        <v>19</v>
      </c>
      <c r="D98" t="s">
        <v>20</v>
      </c>
      <c r="E98">
        <v>569356</v>
      </c>
    </row>
    <row r="99" spans="1:5" x14ac:dyDescent="0.25">
      <c r="A99" t="s">
        <v>9</v>
      </c>
      <c r="B99" t="s">
        <v>10</v>
      </c>
      <c r="C99" t="s">
        <v>14</v>
      </c>
      <c r="D99" t="s">
        <v>81</v>
      </c>
      <c r="E99">
        <v>597635</v>
      </c>
    </row>
    <row r="100" spans="1:5" x14ac:dyDescent="0.25">
      <c r="A100" t="s">
        <v>9</v>
      </c>
      <c r="B100" t="s">
        <v>18</v>
      </c>
      <c r="C100" t="s">
        <v>63</v>
      </c>
      <c r="D100" t="s">
        <v>71</v>
      </c>
      <c r="E100">
        <v>536385</v>
      </c>
    </row>
    <row r="101" spans="1:5" x14ac:dyDescent="0.25">
      <c r="A101" t="s">
        <v>9</v>
      </c>
      <c r="B101" t="s">
        <v>18</v>
      </c>
      <c r="C101" t="s">
        <v>82</v>
      </c>
      <c r="D101" t="s">
        <v>83</v>
      </c>
      <c r="E101">
        <v>541036</v>
      </c>
    </row>
    <row r="102" spans="1:5" x14ac:dyDescent="0.25">
      <c r="A102" t="s">
        <v>9</v>
      </c>
      <c r="B102" t="s">
        <v>10</v>
      </c>
      <c r="C102" t="s">
        <v>84</v>
      </c>
      <c r="D102" t="s">
        <v>85</v>
      </c>
      <c r="E102">
        <v>556858</v>
      </c>
    </row>
    <row r="103" spans="1:5" x14ac:dyDescent="0.25">
      <c r="A103" t="s">
        <v>9</v>
      </c>
      <c r="B103" t="s">
        <v>10</v>
      </c>
      <c r="C103" t="s">
        <v>11</v>
      </c>
      <c r="D103" t="s">
        <v>12</v>
      </c>
      <c r="E103">
        <v>505927</v>
      </c>
    </row>
    <row r="104" spans="1:5" x14ac:dyDescent="0.25">
      <c r="A104" t="s">
        <v>9</v>
      </c>
      <c r="B104" t="s">
        <v>18</v>
      </c>
      <c r="C104" t="s">
        <v>19</v>
      </c>
      <c r="D104" t="s">
        <v>20</v>
      </c>
      <c r="E104">
        <v>569356</v>
      </c>
    </row>
    <row r="105" spans="1:5" x14ac:dyDescent="0.25">
      <c r="A105" t="s">
        <v>9</v>
      </c>
      <c r="B105" t="s">
        <v>18</v>
      </c>
      <c r="C105" t="s">
        <v>19</v>
      </c>
      <c r="D105" t="s">
        <v>20</v>
      </c>
      <c r="E105">
        <v>569356</v>
      </c>
    </row>
    <row r="106" spans="1:5" x14ac:dyDescent="0.25">
      <c r="A106" t="s">
        <v>9</v>
      </c>
      <c r="B106" t="s">
        <v>18</v>
      </c>
      <c r="C106" t="s">
        <v>52</v>
      </c>
      <c r="D106" t="s">
        <v>86</v>
      </c>
      <c r="E106">
        <v>553468</v>
      </c>
    </row>
    <row r="107" spans="1:5" x14ac:dyDescent="0.25">
      <c r="A107" t="s">
        <v>9</v>
      </c>
      <c r="B107" t="s">
        <v>18</v>
      </c>
      <c r="C107" t="s">
        <v>19</v>
      </c>
      <c r="D107" t="s">
        <v>20</v>
      </c>
      <c r="E107">
        <v>569356</v>
      </c>
    </row>
    <row r="108" spans="1:5" x14ac:dyDescent="0.25">
      <c r="A108" t="s">
        <v>9</v>
      </c>
      <c r="B108" t="s">
        <v>10</v>
      </c>
      <c r="C108" t="s">
        <v>11</v>
      </c>
      <c r="D108" t="s">
        <v>12</v>
      </c>
      <c r="E108">
        <v>505927</v>
      </c>
    </row>
    <row r="109" spans="1:5" x14ac:dyDescent="0.25">
      <c r="A109" t="s">
        <v>9</v>
      </c>
      <c r="B109" t="s">
        <v>10</v>
      </c>
      <c r="C109" t="s">
        <v>84</v>
      </c>
      <c r="D109" t="s">
        <v>85</v>
      </c>
      <c r="E109">
        <v>556858</v>
      </c>
    </row>
    <row r="110" spans="1:5" x14ac:dyDescent="0.25">
      <c r="A110" t="s">
        <v>9</v>
      </c>
      <c r="B110" t="s">
        <v>18</v>
      </c>
      <c r="C110" t="s">
        <v>19</v>
      </c>
      <c r="D110" t="s">
        <v>20</v>
      </c>
      <c r="E110">
        <v>569356</v>
      </c>
    </row>
    <row r="111" spans="1:5" x14ac:dyDescent="0.25">
      <c r="A111" t="s">
        <v>9</v>
      </c>
      <c r="B111" t="s">
        <v>18</v>
      </c>
      <c r="C111" t="s">
        <v>34</v>
      </c>
      <c r="D111" t="s">
        <v>87</v>
      </c>
      <c r="E111">
        <v>540382</v>
      </c>
    </row>
    <row r="112" spans="1:5" x14ac:dyDescent="0.25">
      <c r="A112" t="s">
        <v>17</v>
      </c>
      <c r="B112" t="s">
        <v>10</v>
      </c>
      <c r="C112" t="s">
        <v>11</v>
      </c>
      <c r="D112" t="s">
        <v>12</v>
      </c>
      <c r="E112">
        <v>505927</v>
      </c>
    </row>
    <row r="113" spans="1:5" x14ac:dyDescent="0.25">
      <c r="A113" t="s">
        <v>17</v>
      </c>
      <c r="B113" t="s">
        <v>10</v>
      </c>
      <c r="C113" t="s">
        <v>41</v>
      </c>
      <c r="D113" t="s">
        <v>88</v>
      </c>
      <c r="E113">
        <v>597210</v>
      </c>
    </row>
    <row r="114" spans="1:5" x14ac:dyDescent="0.25">
      <c r="A114" t="s">
        <v>9</v>
      </c>
      <c r="B114" t="s">
        <v>10</v>
      </c>
      <c r="C114" t="s">
        <v>38</v>
      </c>
      <c r="D114" t="s">
        <v>39</v>
      </c>
      <c r="E114">
        <v>598569</v>
      </c>
    </row>
    <row r="115" spans="1:5" x14ac:dyDescent="0.25">
      <c r="A115" t="s">
        <v>9</v>
      </c>
      <c r="B115" t="s">
        <v>18</v>
      </c>
      <c r="C115" t="s">
        <v>19</v>
      </c>
      <c r="D115" t="s">
        <v>20</v>
      </c>
      <c r="E115">
        <v>569356</v>
      </c>
    </row>
    <row r="116" spans="1:5" x14ac:dyDescent="0.25">
      <c r="A116" t="s">
        <v>9</v>
      </c>
      <c r="B116" t="s">
        <v>18</v>
      </c>
      <c r="C116" t="s">
        <v>34</v>
      </c>
      <c r="D116" t="s">
        <v>35</v>
      </c>
      <c r="E116">
        <v>536385</v>
      </c>
    </row>
    <row r="117" spans="1:5" x14ac:dyDescent="0.25">
      <c r="A117" t="s">
        <v>9</v>
      </c>
      <c r="B117" t="s">
        <v>18</v>
      </c>
      <c r="C117" t="s">
        <v>63</v>
      </c>
      <c r="D117" t="s">
        <v>64</v>
      </c>
      <c r="E117">
        <v>536385</v>
      </c>
    </row>
    <row r="118" spans="1:5" x14ac:dyDescent="0.25">
      <c r="A118" t="s">
        <v>9</v>
      </c>
      <c r="B118" t="s">
        <v>10</v>
      </c>
      <c r="C118" t="s">
        <v>11</v>
      </c>
      <c r="D118" t="s">
        <v>27</v>
      </c>
      <c r="E118">
        <v>505927</v>
      </c>
    </row>
    <row r="119" spans="1:5" x14ac:dyDescent="0.25">
      <c r="A119" t="s">
        <v>9</v>
      </c>
      <c r="B119" t="s">
        <v>18</v>
      </c>
      <c r="C119" t="s">
        <v>34</v>
      </c>
      <c r="D119" t="s">
        <v>35</v>
      </c>
      <c r="E119">
        <v>540382</v>
      </c>
    </row>
    <row r="120" spans="1:5" x14ac:dyDescent="0.25">
      <c r="A120" t="s">
        <v>9</v>
      </c>
      <c r="B120" t="s">
        <v>18</v>
      </c>
      <c r="C120" t="s">
        <v>19</v>
      </c>
      <c r="D120" t="s">
        <v>20</v>
      </c>
      <c r="E120">
        <v>569356</v>
      </c>
    </row>
    <row r="121" spans="1:5" x14ac:dyDescent="0.25">
      <c r="A121" t="s">
        <v>9</v>
      </c>
      <c r="B121" t="s">
        <v>18</v>
      </c>
      <c r="C121" t="s">
        <v>89</v>
      </c>
      <c r="D121" t="s">
        <v>90</v>
      </c>
      <c r="E121">
        <v>541249</v>
      </c>
    </row>
    <row r="122" spans="1:5" x14ac:dyDescent="0.25">
      <c r="A122" t="s">
        <v>9</v>
      </c>
      <c r="B122" t="s">
        <v>10</v>
      </c>
      <c r="C122" t="s">
        <v>11</v>
      </c>
      <c r="D122" t="s">
        <v>27</v>
      </c>
      <c r="E122">
        <v>505927</v>
      </c>
    </row>
    <row r="123" spans="1:5" x14ac:dyDescent="0.25">
      <c r="A123" t="s">
        <v>17</v>
      </c>
      <c r="B123" t="s">
        <v>10</v>
      </c>
      <c r="C123" t="s">
        <v>11</v>
      </c>
      <c r="D123" t="s">
        <v>12</v>
      </c>
      <c r="E123">
        <v>505927</v>
      </c>
    </row>
    <row r="124" spans="1:5" x14ac:dyDescent="0.25">
      <c r="A124" t="s">
        <v>9</v>
      </c>
      <c r="B124" t="s">
        <v>18</v>
      </c>
      <c r="C124" t="s">
        <v>47</v>
      </c>
      <c r="D124" t="s">
        <v>48</v>
      </c>
      <c r="E124">
        <v>540684</v>
      </c>
    </row>
    <row r="125" spans="1:5" x14ac:dyDescent="0.25">
      <c r="A125" t="s">
        <v>9</v>
      </c>
      <c r="B125" t="s">
        <v>18</v>
      </c>
      <c r="C125" t="s">
        <v>34</v>
      </c>
      <c r="D125" t="s">
        <v>87</v>
      </c>
      <c r="E125">
        <v>540382</v>
      </c>
    </row>
    <row r="126" spans="1:5" x14ac:dyDescent="0.25">
      <c r="A126" t="s">
        <v>9</v>
      </c>
      <c r="B126" t="s">
        <v>18</v>
      </c>
      <c r="C126" t="s">
        <v>43</v>
      </c>
      <c r="D126" t="s">
        <v>44</v>
      </c>
      <c r="E126">
        <v>541036</v>
      </c>
    </row>
    <row r="127" spans="1:5" x14ac:dyDescent="0.25">
      <c r="A127" t="s">
        <v>9</v>
      </c>
      <c r="B127" t="s">
        <v>18</v>
      </c>
      <c r="C127" t="s">
        <v>19</v>
      </c>
      <c r="D127" t="s">
        <v>20</v>
      </c>
      <c r="E127">
        <v>569356</v>
      </c>
    </row>
    <row r="128" spans="1:5" x14ac:dyDescent="0.25">
      <c r="A128" t="s">
        <v>9</v>
      </c>
      <c r="B128" t="s">
        <v>10</v>
      </c>
      <c r="C128" t="s">
        <v>11</v>
      </c>
      <c r="D128" t="s">
        <v>27</v>
      </c>
      <c r="E128">
        <v>505927</v>
      </c>
    </row>
    <row r="129" spans="1:5" x14ac:dyDescent="0.25">
      <c r="A129" t="s">
        <v>9</v>
      </c>
      <c r="B129" t="s">
        <v>10</v>
      </c>
      <c r="C129" t="s">
        <v>91</v>
      </c>
      <c r="D129" t="s">
        <v>92</v>
      </c>
      <c r="E129">
        <v>597961</v>
      </c>
    </row>
    <row r="130" spans="1:5" x14ac:dyDescent="0.25">
      <c r="A130" t="s">
        <v>9</v>
      </c>
      <c r="B130" t="s">
        <v>18</v>
      </c>
      <c r="C130" t="s">
        <v>93</v>
      </c>
      <c r="D130" t="s">
        <v>94</v>
      </c>
      <c r="E130">
        <v>553301</v>
      </c>
    </row>
    <row r="131" spans="1:5" x14ac:dyDescent="0.25">
      <c r="A131" t="s">
        <v>9</v>
      </c>
      <c r="B131" t="s">
        <v>18</v>
      </c>
      <c r="C131" t="s">
        <v>34</v>
      </c>
      <c r="D131" t="s">
        <v>87</v>
      </c>
      <c r="E131">
        <v>540382</v>
      </c>
    </row>
    <row r="132" spans="1:5" x14ac:dyDescent="0.25">
      <c r="A132" t="s">
        <v>9</v>
      </c>
      <c r="B132" t="s">
        <v>18</v>
      </c>
      <c r="C132" t="s">
        <v>34</v>
      </c>
      <c r="D132" t="s">
        <v>35</v>
      </c>
      <c r="E132">
        <v>540382</v>
      </c>
    </row>
    <row r="133" spans="1:5" x14ac:dyDescent="0.25">
      <c r="A133" t="s">
        <v>9</v>
      </c>
      <c r="B133" t="s">
        <v>18</v>
      </c>
      <c r="C133" t="s">
        <v>34</v>
      </c>
      <c r="D133" t="s">
        <v>35</v>
      </c>
      <c r="E133">
        <v>540382</v>
      </c>
    </row>
    <row r="134" spans="1:5" x14ac:dyDescent="0.25">
      <c r="A134" t="s">
        <v>36</v>
      </c>
      <c r="B134" t="s">
        <v>18</v>
      </c>
      <c r="C134" t="s">
        <v>89</v>
      </c>
      <c r="D134" t="s">
        <v>90</v>
      </c>
      <c r="E134">
        <v>537489</v>
      </c>
    </row>
    <row r="135" spans="1:5" x14ac:dyDescent="0.25">
      <c r="A135" t="s">
        <v>17</v>
      </c>
      <c r="B135" t="s">
        <v>18</v>
      </c>
      <c r="C135" t="s">
        <v>19</v>
      </c>
      <c r="D135" t="s">
        <v>20</v>
      </c>
      <c r="E135">
        <v>569356</v>
      </c>
    </row>
    <row r="136" spans="1:5" x14ac:dyDescent="0.25">
      <c r="A136" t="s">
        <v>9</v>
      </c>
      <c r="B136" t="s">
        <v>18</v>
      </c>
      <c r="C136" t="s">
        <v>43</v>
      </c>
      <c r="D136" t="s">
        <v>44</v>
      </c>
      <c r="E136">
        <v>541303</v>
      </c>
    </row>
    <row r="137" spans="1:5" x14ac:dyDescent="0.25">
      <c r="A137" t="s">
        <v>9</v>
      </c>
      <c r="B137" t="s">
        <v>18</v>
      </c>
      <c r="C137" t="s">
        <v>95</v>
      </c>
      <c r="D137" t="s">
        <v>96</v>
      </c>
      <c r="E137">
        <v>540030</v>
      </c>
    </row>
    <row r="138" spans="1:5" x14ac:dyDescent="0.25">
      <c r="A138" t="s">
        <v>36</v>
      </c>
      <c r="B138" t="s">
        <v>10</v>
      </c>
      <c r="C138" t="s">
        <v>79</v>
      </c>
      <c r="D138" t="s">
        <v>97</v>
      </c>
      <c r="E138">
        <v>597988</v>
      </c>
    </row>
    <row r="139" spans="1:5" x14ac:dyDescent="0.25">
      <c r="A139" t="s">
        <v>9</v>
      </c>
      <c r="B139" t="s">
        <v>18</v>
      </c>
      <c r="C139" t="s">
        <v>52</v>
      </c>
      <c r="D139" t="s">
        <v>86</v>
      </c>
      <c r="E139">
        <v>553468</v>
      </c>
    </row>
    <row r="140" spans="1:5" x14ac:dyDescent="0.25">
      <c r="A140" t="s">
        <v>9</v>
      </c>
      <c r="B140" t="s">
        <v>18</v>
      </c>
      <c r="C140" t="s">
        <v>19</v>
      </c>
      <c r="D140" t="s">
        <v>20</v>
      </c>
      <c r="E140">
        <v>569356</v>
      </c>
    </row>
    <row r="141" spans="1:5" x14ac:dyDescent="0.25">
      <c r="A141" t="s">
        <v>36</v>
      </c>
      <c r="B141" t="s">
        <v>10</v>
      </c>
      <c r="C141" t="s">
        <v>98</v>
      </c>
      <c r="D141" t="s">
        <v>99</v>
      </c>
      <c r="E141">
        <v>554821</v>
      </c>
    </row>
    <row r="142" spans="1:5" x14ac:dyDescent="0.25">
      <c r="A142" t="s">
        <v>9</v>
      </c>
      <c r="B142" t="s">
        <v>10</v>
      </c>
      <c r="C142" t="s">
        <v>11</v>
      </c>
      <c r="D142" t="s">
        <v>100</v>
      </c>
      <c r="E142">
        <v>505927</v>
      </c>
    </row>
    <row r="143" spans="1:5" x14ac:dyDescent="0.25">
      <c r="A143" t="s">
        <v>9</v>
      </c>
      <c r="B143" t="s">
        <v>18</v>
      </c>
      <c r="C143" t="s">
        <v>19</v>
      </c>
      <c r="D143" t="s">
        <v>20</v>
      </c>
      <c r="E143">
        <v>569356</v>
      </c>
    </row>
    <row r="144" spans="1:5" x14ac:dyDescent="0.25">
      <c r="A144" t="s">
        <v>9</v>
      </c>
      <c r="B144" t="s">
        <v>10</v>
      </c>
      <c r="C144" t="s">
        <v>11</v>
      </c>
      <c r="D144" t="s">
        <v>27</v>
      </c>
      <c r="E144">
        <v>505927</v>
      </c>
    </row>
    <row r="145" spans="1:5" x14ac:dyDescent="0.25">
      <c r="A145" t="s">
        <v>9</v>
      </c>
      <c r="B145" t="s">
        <v>18</v>
      </c>
      <c r="C145" t="s">
        <v>34</v>
      </c>
      <c r="D145" t="s">
        <v>87</v>
      </c>
      <c r="E145">
        <v>540382</v>
      </c>
    </row>
    <row r="146" spans="1:5" x14ac:dyDescent="0.25">
      <c r="A146" t="s">
        <v>9</v>
      </c>
      <c r="B146" t="s">
        <v>10</v>
      </c>
      <c r="C146" t="s">
        <v>67</v>
      </c>
      <c r="D146" t="s">
        <v>68</v>
      </c>
      <c r="E146">
        <v>569551</v>
      </c>
    </row>
    <row r="147" spans="1:5" x14ac:dyDescent="0.25">
      <c r="A147" t="s">
        <v>9</v>
      </c>
      <c r="B147" t="s">
        <v>10</v>
      </c>
      <c r="C147" t="s">
        <v>41</v>
      </c>
      <c r="D147" t="s">
        <v>42</v>
      </c>
      <c r="E147">
        <v>597210</v>
      </c>
    </row>
    <row r="148" spans="1:5" x14ac:dyDescent="0.25">
      <c r="A148" t="s">
        <v>9</v>
      </c>
      <c r="B148" t="s">
        <v>18</v>
      </c>
      <c r="C148" t="s">
        <v>19</v>
      </c>
      <c r="D148" t="s">
        <v>20</v>
      </c>
      <c r="E148">
        <v>569356</v>
      </c>
    </row>
    <row r="149" spans="1:5" x14ac:dyDescent="0.25">
      <c r="A149" t="s">
        <v>9</v>
      </c>
      <c r="B149" t="s">
        <v>18</v>
      </c>
      <c r="C149" t="s">
        <v>19</v>
      </c>
      <c r="D149" t="s">
        <v>20</v>
      </c>
      <c r="E149">
        <v>569356</v>
      </c>
    </row>
    <row r="150" spans="1:5" x14ac:dyDescent="0.25">
      <c r="A150" t="s">
        <v>9</v>
      </c>
      <c r="B150" t="s">
        <v>18</v>
      </c>
      <c r="C150" t="s">
        <v>19</v>
      </c>
      <c r="D150" t="s">
        <v>20</v>
      </c>
      <c r="E150">
        <v>569356</v>
      </c>
    </row>
    <row r="151" spans="1:5" x14ac:dyDescent="0.25">
      <c r="A151" t="s">
        <v>36</v>
      </c>
      <c r="B151" t="s">
        <v>18</v>
      </c>
      <c r="C151" t="s">
        <v>45</v>
      </c>
      <c r="D151" t="s">
        <v>101</v>
      </c>
      <c r="E151">
        <v>541575</v>
      </c>
    </row>
    <row r="152" spans="1:5" x14ac:dyDescent="0.25">
      <c r="A152" t="s">
        <v>9</v>
      </c>
      <c r="B152" t="s">
        <v>18</v>
      </c>
      <c r="C152" t="s">
        <v>89</v>
      </c>
      <c r="D152" t="s">
        <v>90</v>
      </c>
      <c r="E152">
        <v>541249</v>
      </c>
    </row>
    <row r="153" spans="1:5" x14ac:dyDescent="0.25">
      <c r="A153" t="s">
        <v>17</v>
      </c>
      <c r="B153" t="s">
        <v>18</v>
      </c>
      <c r="C153" t="s">
        <v>19</v>
      </c>
      <c r="D153" t="s">
        <v>20</v>
      </c>
      <c r="E153">
        <v>569356</v>
      </c>
    </row>
    <row r="154" spans="1:5" x14ac:dyDescent="0.25">
      <c r="A154" t="s">
        <v>9</v>
      </c>
      <c r="B154" t="s">
        <v>18</v>
      </c>
      <c r="C154" t="s">
        <v>34</v>
      </c>
      <c r="D154" t="s">
        <v>35</v>
      </c>
      <c r="E154">
        <v>540382</v>
      </c>
    </row>
    <row r="155" spans="1:5" x14ac:dyDescent="0.25">
      <c r="A155" t="s">
        <v>9</v>
      </c>
      <c r="B155" t="s">
        <v>18</v>
      </c>
      <c r="C155" t="s">
        <v>19</v>
      </c>
      <c r="D155" t="s">
        <v>20</v>
      </c>
      <c r="E155">
        <v>569356</v>
      </c>
    </row>
    <row r="156" spans="1:5" x14ac:dyDescent="0.25">
      <c r="A156" t="s">
        <v>17</v>
      </c>
      <c r="B156" t="s">
        <v>10</v>
      </c>
      <c r="C156" t="s">
        <v>38</v>
      </c>
      <c r="D156" t="s">
        <v>103</v>
      </c>
      <c r="E156">
        <v>554821</v>
      </c>
    </row>
    <row r="157" spans="1:5" x14ac:dyDescent="0.25">
      <c r="A157" t="s">
        <v>9</v>
      </c>
      <c r="B157" t="s">
        <v>10</v>
      </c>
      <c r="C157" t="s">
        <v>11</v>
      </c>
      <c r="D157" t="s">
        <v>100</v>
      </c>
      <c r="E157">
        <v>505927</v>
      </c>
    </row>
    <row r="158" spans="1:5" x14ac:dyDescent="0.25">
      <c r="A158" t="s">
        <v>17</v>
      </c>
      <c r="B158" t="s">
        <v>10</v>
      </c>
      <c r="C158" t="s">
        <v>11</v>
      </c>
      <c r="D158" t="s">
        <v>12</v>
      </c>
      <c r="E158">
        <v>505927</v>
      </c>
    </row>
    <row r="159" spans="1:5" x14ac:dyDescent="0.25">
      <c r="A159" t="s">
        <v>9</v>
      </c>
      <c r="B159" t="s">
        <v>10</v>
      </c>
      <c r="C159" t="s">
        <v>38</v>
      </c>
      <c r="D159" t="s">
        <v>104</v>
      </c>
      <c r="E159">
        <v>554821</v>
      </c>
    </row>
    <row r="160" spans="1:5" x14ac:dyDescent="0.25">
      <c r="A160" t="s">
        <v>17</v>
      </c>
      <c r="B160" t="s">
        <v>10</v>
      </c>
      <c r="C160" t="s">
        <v>11</v>
      </c>
      <c r="D160" t="s">
        <v>27</v>
      </c>
      <c r="E160">
        <v>505927</v>
      </c>
    </row>
    <row r="161" spans="1:5" x14ac:dyDescent="0.25">
      <c r="A161" t="s">
        <v>62</v>
      </c>
      <c r="B161" t="s">
        <v>10</v>
      </c>
      <c r="C161" t="s">
        <v>11</v>
      </c>
      <c r="D161" t="s">
        <v>27</v>
      </c>
      <c r="E161">
        <v>505927</v>
      </c>
    </row>
    <row r="162" spans="1:5" x14ac:dyDescent="0.25">
      <c r="A162" t="s">
        <v>17</v>
      </c>
      <c r="B162" t="s">
        <v>10</v>
      </c>
      <c r="C162" t="s">
        <v>11</v>
      </c>
      <c r="D162" t="s">
        <v>27</v>
      </c>
      <c r="E162">
        <v>505927</v>
      </c>
    </row>
    <row r="163" spans="1:5" x14ac:dyDescent="0.25">
      <c r="A163" t="s">
        <v>9</v>
      </c>
      <c r="B163" t="s">
        <v>10</v>
      </c>
      <c r="C163" t="s">
        <v>74</v>
      </c>
      <c r="D163" t="s">
        <v>78</v>
      </c>
      <c r="E163">
        <v>597635</v>
      </c>
    </row>
    <row r="164" spans="1:5" x14ac:dyDescent="0.25">
      <c r="A164" t="s">
        <v>9</v>
      </c>
      <c r="B164" t="s">
        <v>10</v>
      </c>
      <c r="C164" t="s">
        <v>74</v>
      </c>
      <c r="D164" t="s">
        <v>105</v>
      </c>
      <c r="E164">
        <v>505927</v>
      </c>
    </row>
    <row r="165" spans="1:5" x14ac:dyDescent="0.25">
      <c r="A165" t="s">
        <v>36</v>
      </c>
      <c r="B165" t="s">
        <v>18</v>
      </c>
      <c r="C165" t="s">
        <v>106</v>
      </c>
      <c r="D165" t="s">
        <v>107</v>
      </c>
      <c r="E165">
        <v>557218</v>
      </c>
    </row>
    <row r="166" spans="1:5" x14ac:dyDescent="0.25">
      <c r="A166" t="s">
        <v>62</v>
      </c>
      <c r="B166" t="s">
        <v>10</v>
      </c>
      <c r="C166" t="s">
        <v>41</v>
      </c>
      <c r="D166" t="s">
        <v>42</v>
      </c>
      <c r="E166">
        <v>597210</v>
      </c>
    </row>
    <row r="167" spans="1:5" x14ac:dyDescent="0.25">
      <c r="A167" t="s">
        <v>9</v>
      </c>
      <c r="B167" t="s">
        <v>18</v>
      </c>
      <c r="C167" t="s">
        <v>29</v>
      </c>
      <c r="D167" t="s">
        <v>30</v>
      </c>
      <c r="E167">
        <v>523917</v>
      </c>
    </row>
    <row r="168" spans="1:5" x14ac:dyDescent="0.25">
      <c r="A168" t="s">
        <v>9</v>
      </c>
      <c r="B168" t="s">
        <v>10</v>
      </c>
      <c r="C168" t="s">
        <v>108</v>
      </c>
      <c r="D168" t="s">
        <v>109</v>
      </c>
      <c r="E168">
        <v>507504</v>
      </c>
    </row>
    <row r="169" spans="1:5" x14ac:dyDescent="0.25">
      <c r="A169" t="s">
        <v>9</v>
      </c>
      <c r="B169" t="s">
        <v>18</v>
      </c>
      <c r="C169" t="s">
        <v>19</v>
      </c>
      <c r="D169" t="s">
        <v>20</v>
      </c>
      <c r="E169">
        <v>569356</v>
      </c>
    </row>
    <row r="170" spans="1:5" x14ac:dyDescent="0.25">
      <c r="A170" t="s">
        <v>9</v>
      </c>
      <c r="B170" t="s">
        <v>10</v>
      </c>
      <c r="C170" t="s">
        <v>14</v>
      </c>
      <c r="D170" t="s">
        <v>81</v>
      </c>
      <c r="E170">
        <v>597520</v>
      </c>
    </row>
    <row r="171" spans="1:5" x14ac:dyDescent="0.25">
      <c r="A171" t="s">
        <v>9</v>
      </c>
      <c r="B171" t="s">
        <v>18</v>
      </c>
      <c r="C171" t="s">
        <v>19</v>
      </c>
      <c r="D171" t="s">
        <v>20</v>
      </c>
      <c r="E171">
        <v>569356</v>
      </c>
    </row>
    <row r="172" spans="1:5" x14ac:dyDescent="0.25">
      <c r="A172" t="s">
        <v>9</v>
      </c>
      <c r="B172" t="s">
        <v>10</v>
      </c>
      <c r="C172" t="s">
        <v>41</v>
      </c>
      <c r="D172" t="s">
        <v>42</v>
      </c>
      <c r="E172">
        <v>597520</v>
      </c>
    </row>
    <row r="173" spans="1:5" x14ac:dyDescent="0.25">
      <c r="A173" t="s">
        <v>9</v>
      </c>
      <c r="B173" t="s">
        <v>10</v>
      </c>
      <c r="C173" t="s">
        <v>11</v>
      </c>
      <c r="D173" t="s">
        <v>27</v>
      </c>
      <c r="E173">
        <v>505927</v>
      </c>
    </row>
    <row r="174" spans="1:5" x14ac:dyDescent="0.25">
      <c r="A174" t="s">
        <v>9</v>
      </c>
      <c r="B174" t="s">
        <v>18</v>
      </c>
      <c r="C174" t="s">
        <v>43</v>
      </c>
      <c r="D174" t="s">
        <v>44</v>
      </c>
      <c r="E174">
        <v>541303</v>
      </c>
    </row>
    <row r="175" spans="1:5" x14ac:dyDescent="0.25">
      <c r="A175" t="s">
        <v>9</v>
      </c>
      <c r="B175" t="s">
        <v>18</v>
      </c>
      <c r="C175" t="s">
        <v>34</v>
      </c>
      <c r="D175" t="s">
        <v>35</v>
      </c>
      <c r="E175">
        <v>540382</v>
      </c>
    </row>
    <row r="176" spans="1:5" x14ac:dyDescent="0.25">
      <c r="A176" t="s">
        <v>9</v>
      </c>
      <c r="B176" t="s">
        <v>18</v>
      </c>
      <c r="C176" t="s">
        <v>47</v>
      </c>
      <c r="D176" t="s">
        <v>48</v>
      </c>
      <c r="E176">
        <v>540684</v>
      </c>
    </row>
    <row r="177" spans="1:5" x14ac:dyDescent="0.25">
      <c r="A177" t="s">
        <v>9</v>
      </c>
      <c r="B177" t="s">
        <v>10</v>
      </c>
      <c r="C177" t="s">
        <v>108</v>
      </c>
      <c r="D177" t="s">
        <v>109</v>
      </c>
      <c r="E177">
        <v>507504</v>
      </c>
    </row>
    <row r="178" spans="1:5" x14ac:dyDescent="0.25">
      <c r="A178" t="s">
        <v>9</v>
      </c>
      <c r="B178" t="s">
        <v>18</v>
      </c>
      <c r="C178" t="s">
        <v>106</v>
      </c>
      <c r="D178" t="s">
        <v>107</v>
      </c>
      <c r="E178">
        <v>557218</v>
      </c>
    </row>
    <row r="179" spans="1:5" x14ac:dyDescent="0.25">
      <c r="A179" t="s">
        <v>17</v>
      </c>
      <c r="B179" t="s">
        <v>18</v>
      </c>
      <c r="C179" t="s">
        <v>63</v>
      </c>
      <c r="D179" t="s">
        <v>64</v>
      </c>
      <c r="E179">
        <v>536385</v>
      </c>
    </row>
    <row r="180" spans="1:5" x14ac:dyDescent="0.25">
      <c r="A180" t="s">
        <v>9</v>
      </c>
      <c r="B180" t="s">
        <v>18</v>
      </c>
      <c r="C180" t="s">
        <v>106</v>
      </c>
      <c r="D180" t="s">
        <v>107</v>
      </c>
      <c r="E180">
        <v>557218</v>
      </c>
    </row>
    <row r="181" spans="1:5" x14ac:dyDescent="0.25">
      <c r="A181" t="s">
        <v>9</v>
      </c>
      <c r="B181" t="s">
        <v>18</v>
      </c>
      <c r="C181" t="s">
        <v>43</v>
      </c>
      <c r="D181" t="s">
        <v>44</v>
      </c>
      <c r="E181">
        <v>541303</v>
      </c>
    </row>
    <row r="182" spans="1:5" x14ac:dyDescent="0.25">
      <c r="A182" t="s">
        <v>9</v>
      </c>
      <c r="B182" t="s">
        <v>18</v>
      </c>
      <c r="C182" t="s">
        <v>34</v>
      </c>
      <c r="D182" t="s">
        <v>35</v>
      </c>
      <c r="E182">
        <v>540382</v>
      </c>
    </row>
    <row r="183" spans="1:5" x14ac:dyDescent="0.25">
      <c r="A183" t="s">
        <v>9</v>
      </c>
      <c r="B183" t="s">
        <v>18</v>
      </c>
      <c r="C183" t="s">
        <v>29</v>
      </c>
      <c r="D183" t="s">
        <v>110</v>
      </c>
      <c r="E183">
        <v>523917</v>
      </c>
    </row>
    <row r="184" spans="1:5" x14ac:dyDescent="0.25">
      <c r="A184" t="s">
        <v>36</v>
      </c>
      <c r="B184" t="s">
        <v>10</v>
      </c>
      <c r="C184" t="s">
        <v>111</v>
      </c>
      <c r="D184" t="s">
        <v>112</v>
      </c>
      <c r="E184">
        <v>599352</v>
      </c>
    </row>
    <row r="185" spans="1:5" x14ac:dyDescent="0.25">
      <c r="A185" t="s">
        <v>9</v>
      </c>
      <c r="B185" t="s">
        <v>10</v>
      </c>
      <c r="C185" t="s">
        <v>11</v>
      </c>
      <c r="D185" t="s">
        <v>27</v>
      </c>
      <c r="E185">
        <v>505927</v>
      </c>
    </row>
    <row r="186" spans="1:5" x14ac:dyDescent="0.25">
      <c r="A186" t="s">
        <v>9</v>
      </c>
      <c r="B186" t="s">
        <v>18</v>
      </c>
      <c r="C186" t="s">
        <v>19</v>
      </c>
      <c r="D186" t="s">
        <v>20</v>
      </c>
      <c r="E186">
        <v>569356</v>
      </c>
    </row>
    <row r="187" spans="1:5" x14ac:dyDescent="0.25">
      <c r="A187" t="s">
        <v>36</v>
      </c>
      <c r="B187" t="s">
        <v>10</v>
      </c>
      <c r="C187" t="s">
        <v>38</v>
      </c>
      <c r="D187" t="s">
        <v>55</v>
      </c>
      <c r="E187">
        <v>554782</v>
      </c>
    </row>
    <row r="188" spans="1:5" x14ac:dyDescent="0.25">
      <c r="A188" t="s">
        <v>9</v>
      </c>
      <c r="B188" t="s">
        <v>18</v>
      </c>
      <c r="C188" t="s">
        <v>19</v>
      </c>
      <c r="D188" t="s">
        <v>20</v>
      </c>
      <c r="E188">
        <v>569356</v>
      </c>
    </row>
    <row r="189" spans="1:5" x14ac:dyDescent="0.25">
      <c r="A189" t="s">
        <v>36</v>
      </c>
      <c r="B189" t="s">
        <v>10</v>
      </c>
      <c r="C189" t="s">
        <v>74</v>
      </c>
      <c r="D189" t="s">
        <v>105</v>
      </c>
      <c r="E189">
        <v>597635</v>
      </c>
    </row>
    <row r="190" spans="1:5" x14ac:dyDescent="0.25">
      <c r="A190" t="s">
        <v>9</v>
      </c>
      <c r="B190" t="s">
        <v>10</v>
      </c>
      <c r="C190" t="s">
        <v>11</v>
      </c>
      <c r="D190" t="s">
        <v>100</v>
      </c>
      <c r="E190">
        <v>505927</v>
      </c>
    </row>
    <row r="191" spans="1:5" x14ac:dyDescent="0.25">
      <c r="A191" t="s">
        <v>9</v>
      </c>
      <c r="B191" t="s">
        <v>10</v>
      </c>
      <c r="C191" t="s">
        <v>38</v>
      </c>
      <c r="D191" t="s">
        <v>113</v>
      </c>
      <c r="E191">
        <v>554821</v>
      </c>
    </row>
    <row r="192" spans="1:5" x14ac:dyDescent="0.25">
      <c r="A192" t="s">
        <v>9</v>
      </c>
      <c r="B192" t="s">
        <v>18</v>
      </c>
      <c r="C192" t="s">
        <v>34</v>
      </c>
      <c r="D192" t="s">
        <v>35</v>
      </c>
      <c r="E192">
        <v>540382</v>
      </c>
    </row>
    <row r="193" spans="1:5" x14ac:dyDescent="0.25">
      <c r="A193" t="s">
        <v>9</v>
      </c>
      <c r="B193" t="s">
        <v>18</v>
      </c>
      <c r="C193" t="s">
        <v>19</v>
      </c>
      <c r="D193" t="s">
        <v>20</v>
      </c>
      <c r="E193">
        <v>569356</v>
      </c>
    </row>
    <row r="194" spans="1:5" x14ac:dyDescent="0.25">
      <c r="A194" t="s">
        <v>9</v>
      </c>
      <c r="B194" t="s">
        <v>18</v>
      </c>
      <c r="C194" t="s">
        <v>19</v>
      </c>
      <c r="D194" t="s">
        <v>20</v>
      </c>
      <c r="E194">
        <v>569356</v>
      </c>
    </row>
    <row r="195" spans="1:5" x14ac:dyDescent="0.25">
      <c r="A195" t="s">
        <v>9</v>
      </c>
      <c r="B195" t="s">
        <v>10</v>
      </c>
      <c r="C195" t="s">
        <v>11</v>
      </c>
      <c r="D195" t="s">
        <v>12</v>
      </c>
      <c r="E195">
        <v>505927</v>
      </c>
    </row>
    <row r="196" spans="1:5" x14ac:dyDescent="0.25">
      <c r="A196" t="s">
        <v>9</v>
      </c>
      <c r="B196" t="s">
        <v>10</v>
      </c>
      <c r="C196" t="s">
        <v>11</v>
      </c>
      <c r="D196" t="s">
        <v>27</v>
      </c>
      <c r="E196">
        <v>505927</v>
      </c>
    </row>
    <row r="197" spans="1:5" x14ac:dyDescent="0.25">
      <c r="A197" t="s">
        <v>9</v>
      </c>
      <c r="B197" t="s">
        <v>18</v>
      </c>
      <c r="C197" t="s">
        <v>29</v>
      </c>
      <c r="D197" t="s">
        <v>30</v>
      </c>
      <c r="E197">
        <v>523917</v>
      </c>
    </row>
    <row r="198" spans="1:5" x14ac:dyDescent="0.25">
      <c r="A198" t="s">
        <v>9</v>
      </c>
      <c r="B198" t="s">
        <v>18</v>
      </c>
      <c r="C198" t="s">
        <v>63</v>
      </c>
      <c r="D198" t="s">
        <v>71</v>
      </c>
      <c r="E198">
        <v>536385</v>
      </c>
    </row>
    <row r="199" spans="1:5" x14ac:dyDescent="0.25">
      <c r="A199" t="s">
        <v>9</v>
      </c>
      <c r="B199" t="s">
        <v>18</v>
      </c>
      <c r="C199" t="s">
        <v>34</v>
      </c>
      <c r="D199" t="s">
        <v>35</v>
      </c>
      <c r="E199">
        <v>540382</v>
      </c>
    </row>
    <row r="200" spans="1:5" x14ac:dyDescent="0.25">
      <c r="A200" t="s">
        <v>9</v>
      </c>
      <c r="B200" t="s">
        <v>10</v>
      </c>
      <c r="C200" t="s">
        <v>114</v>
      </c>
      <c r="D200" t="s">
        <v>115</v>
      </c>
      <c r="E200">
        <v>597201</v>
      </c>
    </row>
    <row r="201" spans="1:5" x14ac:dyDescent="0.25">
      <c r="A201" t="s">
        <v>9</v>
      </c>
      <c r="B201" t="s">
        <v>18</v>
      </c>
      <c r="C201" t="s">
        <v>45</v>
      </c>
      <c r="D201" t="s">
        <v>101</v>
      </c>
      <c r="E201">
        <v>536385</v>
      </c>
    </row>
    <row r="202" spans="1:5" x14ac:dyDescent="0.25">
      <c r="A202" t="s">
        <v>17</v>
      </c>
      <c r="B202" t="s">
        <v>18</v>
      </c>
      <c r="C202" t="s">
        <v>34</v>
      </c>
      <c r="D202" t="s">
        <v>35</v>
      </c>
      <c r="E202">
        <v>540382</v>
      </c>
    </row>
    <row r="203" spans="1:5" x14ac:dyDescent="0.25">
      <c r="A203" t="s">
        <v>17</v>
      </c>
      <c r="B203" t="s">
        <v>10</v>
      </c>
      <c r="C203" t="s">
        <v>116</v>
      </c>
      <c r="D203" t="s">
        <v>117</v>
      </c>
      <c r="E203">
        <v>597350</v>
      </c>
    </row>
    <row r="204" spans="1:5" x14ac:dyDescent="0.25">
      <c r="A204" t="s">
        <v>9</v>
      </c>
      <c r="B204" t="s">
        <v>18</v>
      </c>
      <c r="C204" t="s">
        <v>43</v>
      </c>
      <c r="D204" t="s">
        <v>44</v>
      </c>
      <c r="E204">
        <v>541303</v>
      </c>
    </row>
    <row r="205" spans="1:5" x14ac:dyDescent="0.25">
      <c r="A205" t="s">
        <v>9</v>
      </c>
      <c r="B205" t="s">
        <v>18</v>
      </c>
      <c r="C205" t="s">
        <v>43</v>
      </c>
      <c r="D205" t="s">
        <v>44</v>
      </c>
      <c r="E205">
        <v>541303</v>
      </c>
    </row>
    <row r="206" spans="1:5" x14ac:dyDescent="0.25">
      <c r="A206" t="s">
        <v>9</v>
      </c>
      <c r="B206" t="s">
        <v>18</v>
      </c>
      <c r="C206" t="s">
        <v>47</v>
      </c>
      <c r="D206" t="s">
        <v>48</v>
      </c>
      <c r="E206">
        <v>540684</v>
      </c>
    </row>
    <row r="207" spans="1:5" x14ac:dyDescent="0.25">
      <c r="A207" t="s">
        <v>9</v>
      </c>
      <c r="B207" t="s">
        <v>10</v>
      </c>
      <c r="C207" t="s">
        <v>11</v>
      </c>
      <c r="D207" t="s">
        <v>27</v>
      </c>
      <c r="E207">
        <v>505927</v>
      </c>
    </row>
    <row r="208" spans="1:5" x14ac:dyDescent="0.25">
      <c r="A208" t="s">
        <v>9</v>
      </c>
      <c r="B208" t="s">
        <v>18</v>
      </c>
      <c r="C208" t="s">
        <v>19</v>
      </c>
      <c r="D208" t="s">
        <v>20</v>
      </c>
      <c r="E208">
        <v>569356</v>
      </c>
    </row>
    <row r="209" spans="1:5" x14ac:dyDescent="0.25">
      <c r="A209" t="s">
        <v>9</v>
      </c>
      <c r="B209" t="s">
        <v>18</v>
      </c>
      <c r="C209" t="s">
        <v>19</v>
      </c>
      <c r="D209" t="s">
        <v>20</v>
      </c>
      <c r="E209">
        <v>569356</v>
      </c>
    </row>
    <row r="210" spans="1:5" x14ac:dyDescent="0.25">
      <c r="A210" t="s">
        <v>9</v>
      </c>
      <c r="B210" t="s">
        <v>18</v>
      </c>
      <c r="C210" t="s">
        <v>19</v>
      </c>
      <c r="D210" t="s">
        <v>20</v>
      </c>
      <c r="E210">
        <v>569356</v>
      </c>
    </row>
    <row r="211" spans="1:5" x14ac:dyDescent="0.25">
      <c r="A211" t="s">
        <v>17</v>
      </c>
      <c r="B211" t="s">
        <v>10</v>
      </c>
      <c r="C211" t="s">
        <v>23</v>
      </c>
      <c r="D211" t="s">
        <v>31</v>
      </c>
      <c r="E211">
        <v>599051</v>
      </c>
    </row>
    <row r="212" spans="1:5" x14ac:dyDescent="0.25">
      <c r="A212" t="s">
        <v>9</v>
      </c>
      <c r="B212" t="s">
        <v>10</v>
      </c>
      <c r="C212" t="s">
        <v>23</v>
      </c>
      <c r="D212" t="s">
        <v>37</v>
      </c>
      <c r="E212">
        <v>599051</v>
      </c>
    </row>
    <row r="213" spans="1:5" x14ac:dyDescent="0.25">
      <c r="A213" t="s">
        <v>9</v>
      </c>
      <c r="B213" t="s">
        <v>18</v>
      </c>
      <c r="C213" t="s">
        <v>118</v>
      </c>
      <c r="D213" t="s">
        <v>119</v>
      </c>
      <c r="E213">
        <v>500496</v>
      </c>
    </row>
    <row r="214" spans="1:5" x14ac:dyDescent="0.25">
      <c r="A214" t="s">
        <v>17</v>
      </c>
      <c r="B214" t="s">
        <v>18</v>
      </c>
      <c r="C214" t="s">
        <v>63</v>
      </c>
      <c r="D214" t="s">
        <v>71</v>
      </c>
      <c r="E214">
        <v>536385</v>
      </c>
    </row>
    <row r="215" spans="1:5" x14ac:dyDescent="0.25">
      <c r="A215" t="s">
        <v>9</v>
      </c>
      <c r="B215" t="s">
        <v>18</v>
      </c>
      <c r="C215" t="s">
        <v>63</v>
      </c>
      <c r="D215" t="s">
        <v>64</v>
      </c>
      <c r="E215">
        <v>536385</v>
      </c>
    </row>
    <row r="216" spans="1:5" x14ac:dyDescent="0.25">
      <c r="A216" t="s">
        <v>36</v>
      </c>
      <c r="B216" t="s">
        <v>18</v>
      </c>
      <c r="C216" t="s">
        <v>19</v>
      </c>
      <c r="D216" t="s">
        <v>20</v>
      </c>
      <c r="E216">
        <v>536385</v>
      </c>
    </row>
    <row r="217" spans="1:5" x14ac:dyDescent="0.25">
      <c r="A217" t="s">
        <v>9</v>
      </c>
      <c r="B217" t="s">
        <v>10</v>
      </c>
      <c r="C217" t="s">
        <v>23</v>
      </c>
      <c r="D217" t="s">
        <v>37</v>
      </c>
      <c r="E217">
        <v>599051</v>
      </c>
    </row>
    <row r="218" spans="1:5" x14ac:dyDescent="0.25">
      <c r="A218" t="s">
        <v>9</v>
      </c>
      <c r="B218" t="s">
        <v>10</v>
      </c>
      <c r="C218" t="s">
        <v>38</v>
      </c>
      <c r="D218" t="s">
        <v>104</v>
      </c>
      <c r="E218">
        <v>554821</v>
      </c>
    </row>
    <row r="219" spans="1:5" x14ac:dyDescent="0.25">
      <c r="A219" t="s">
        <v>9</v>
      </c>
      <c r="B219" t="s">
        <v>18</v>
      </c>
      <c r="C219" t="s">
        <v>120</v>
      </c>
      <c r="D219" t="s">
        <v>121</v>
      </c>
      <c r="E219">
        <v>569445</v>
      </c>
    </row>
    <row r="220" spans="1:5" x14ac:dyDescent="0.25">
      <c r="A220" t="s">
        <v>9</v>
      </c>
      <c r="B220" t="s">
        <v>10</v>
      </c>
      <c r="C220" t="s">
        <v>122</v>
      </c>
      <c r="D220" t="s">
        <v>123</v>
      </c>
      <c r="E220">
        <v>569895</v>
      </c>
    </row>
    <row r="221" spans="1:5" x14ac:dyDescent="0.25">
      <c r="A221" t="s">
        <v>9</v>
      </c>
      <c r="B221" t="s">
        <v>18</v>
      </c>
      <c r="C221" t="s">
        <v>124</v>
      </c>
      <c r="D221" t="s">
        <v>125</v>
      </c>
      <c r="E221">
        <v>525804</v>
      </c>
    </row>
    <row r="222" spans="1:5" x14ac:dyDescent="0.25">
      <c r="A222" t="s">
        <v>9</v>
      </c>
      <c r="B222" t="s">
        <v>10</v>
      </c>
      <c r="C222" t="s">
        <v>21</v>
      </c>
      <c r="D222" t="s">
        <v>58</v>
      </c>
      <c r="E222">
        <v>597481</v>
      </c>
    </row>
    <row r="223" spans="1:5" x14ac:dyDescent="0.25">
      <c r="A223" t="s">
        <v>9</v>
      </c>
      <c r="B223" t="s">
        <v>10</v>
      </c>
      <c r="C223" t="s">
        <v>11</v>
      </c>
      <c r="D223" t="s">
        <v>12</v>
      </c>
      <c r="E223">
        <v>505927</v>
      </c>
    </row>
    <row r="224" spans="1:5" x14ac:dyDescent="0.25">
      <c r="A224" t="s">
        <v>9</v>
      </c>
      <c r="B224" t="s">
        <v>10</v>
      </c>
      <c r="C224" t="s">
        <v>11</v>
      </c>
      <c r="D224" t="s">
        <v>27</v>
      </c>
      <c r="E224">
        <v>505927</v>
      </c>
    </row>
    <row r="225" spans="1:5" x14ac:dyDescent="0.25">
      <c r="A225" t="s">
        <v>9</v>
      </c>
      <c r="B225" t="s">
        <v>10</v>
      </c>
      <c r="C225" t="s">
        <v>11</v>
      </c>
      <c r="D225" t="s">
        <v>27</v>
      </c>
      <c r="E225">
        <v>505927</v>
      </c>
    </row>
    <row r="226" spans="1:5" x14ac:dyDescent="0.25">
      <c r="A226" t="s">
        <v>9</v>
      </c>
      <c r="B226" t="s">
        <v>18</v>
      </c>
      <c r="C226" t="s">
        <v>63</v>
      </c>
      <c r="D226" t="s">
        <v>71</v>
      </c>
      <c r="E226">
        <v>536385</v>
      </c>
    </row>
    <row r="227" spans="1:5" x14ac:dyDescent="0.25">
      <c r="A227" t="s">
        <v>9</v>
      </c>
      <c r="B227" t="s">
        <v>10</v>
      </c>
      <c r="C227" t="s">
        <v>14</v>
      </c>
      <c r="D227" t="s">
        <v>61</v>
      </c>
      <c r="E227">
        <v>597520</v>
      </c>
    </row>
    <row r="228" spans="1:5" x14ac:dyDescent="0.25">
      <c r="A228" t="s">
        <v>9</v>
      </c>
      <c r="B228" t="s">
        <v>10</v>
      </c>
      <c r="C228" t="s">
        <v>14</v>
      </c>
      <c r="D228" t="s">
        <v>15</v>
      </c>
      <c r="E228">
        <v>500496</v>
      </c>
    </row>
    <row r="229" spans="1:5" x14ac:dyDescent="0.25">
      <c r="A229" t="s">
        <v>9</v>
      </c>
      <c r="B229" t="s">
        <v>10</v>
      </c>
      <c r="C229" t="s">
        <v>23</v>
      </c>
      <c r="D229" t="s">
        <v>51</v>
      </c>
      <c r="E229">
        <v>599051</v>
      </c>
    </row>
    <row r="230" spans="1:5" x14ac:dyDescent="0.25">
      <c r="A230" t="s">
        <v>9</v>
      </c>
      <c r="B230" t="s">
        <v>18</v>
      </c>
      <c r="C230" t="s">
        <v>19</v>
      </c>
      <c r="D230" t="s">
        <v>20</v>
      </c>
      <c r="E230">
        <v>569356</v>
      </c>
    </row>
    <row r="231" spans="1:5" x14ac:dyDescent="0.25">
      <c r="A231" t="s">
        <v>9</v>
      </c>
      <c r="B231" t="s">
        <v>18</v>
      </c>
      <c r="C231" t="s">
        <v>19</v>
      </c>
      <c r="D231" t="s">
        <v>20</v>
      </c>
      <c r="E231">
        <v>569356</v>
      </c>
    </row>
    <row r="232" spans="1:5" x14ac:dyDescent="0.25">
      <c r="A232" t="s">
        <v>36</v>
      </c>
      <c r="B232" t="s">
        <v>10</v>
      </c>
      <c r="C232" t="s">
        <v>67</v>
      </c>
      <c r="D232" t="s">
        <v>68</v>
      </c>
      <c r="E232">
        <v>597783</v>
      </c>
    </row>
    <row r="233" spans="1:5" x14ac:dyDescent="0.25">
      <c r="A233" t="s">
        <v>17</v>
      </c>
      <c r="B233" t="s">
        <v>18</v>
      </c>
      <c r="C233" t="s">
        <v>43</v>
      </c>
      <c r="D233" t="s">
        <v>44</v>
      </c>
      <c r="E233">
        <v>541303</v>
      </c>
    </row>
    <row r="234" spans="1:5" x14ac:dyDescent="0.25">
      <c r="A234" t="s">
        <v>9</v>
      </c>
      <c r="B234" t="s">
        <v>10</v>
      </c>
      <c r="C234" t="s">
        <v>21</v>
      </c>
      <c r="D234" t="s">
        <v>58</v>
      </c>
      <c r="E234">
        <v>597961</v>
      </c>
    </row>
    <row r="235" spans="1:5" x14ac:dyDescent="0.25">
      <c r="A235" t="s">
        <v>9</v>
      </c>
      <c r="B235" t="s">
        <v>10</v>
      </c>
      <c r="C235" t="s">
        <v>11</v>
      </c>
      <c r="D235" t="s">
        <v>27</v>
      </c>
      <c r="E235">
        <v>505927</v>
      </c>
    </row>
    <row r="236" spans="1:5" x14ac:dyDescent="0.25">
      <c r="A236" t="s">
        <v>36</v>
      </c>
      <c r="B236" t="s">
        <v>18</v>
      </c>
      <c r="C236" t="s">
        <v>63</v>
      </c>
      <c r="D236" t="s">
        <v>71</v>
      </c>
      <c r="E236">
        <v>536385</v>
      </c>
    </row>
    <row r="237" spans="1:5" x14ac:dyDescent="0.25">
      <c r="A237" t="s">
        <v>9</v>
      </c>
      <c r="B237" t="s">
        <v>10</v>
      </c>
      <c r="C237" t="s">
        <v>126</v>
      </c>
      <c r="D237" t="s">
        <v>127</v>
      </c>
      <c r="E237">
        <v>598739</v>
      </c>
    </row>
    <row r="238" spans="1:5" x14ac:dyDescent="0.25">
      <c r="A238" t="s">
        <v>9</v>
      </c>
      <c r="B238" t="s">
        <v>18</v>
      </c>
      <c r="C238" t="s">
        <v>19</v>
      </c>
      <c r="D238" t="s">
        <v>20</v>
      </c>
      <c r="E238">
        <v>569356</v>
      </c>
    </row>
    <row r="239" spans="1:5" x14ac:dyDescent="0.25">
      <c r="A239" t="s">
        <v>9</v>
      </c>
      <c r="B239" t="s">
        <v>10</v>
      </c>
      <c r="C239" t="s">
        <v>11</v>
      </c>
      <c r="D239" t="s">
        <v>27</v>
      </c>
      <c r="E239">
        <v>505927</v>
      </c>
    </row>
    <row r="240" spans="1:5" x14ac:dyDescent="0.25">
      <c r="A240" t="s">
        <v>9</v>
      </c>
      <c r="B240" t="s">
        <v>18</v>
      </c>
      <c r="C240" t="s">
        <v>34</v>
      </c>
      <c r="D240" t="s">
        <v>35</v>
      </c>
      <c r="E240">
        <v>540382</v>
      </c>
    </row>
    <row r="241" spans="1:5" x14ac:dyDescent="0.25">
      <c r="A241" t="s">
        <v>9</v>
      </c>
      <c r="B241" t="s">
        <v>10</v>
      </c>
      <c r="C241" t="s">
        <v>11</v>
      </c>
      <c r="D241" t="s">
        <v>27</v>
      </c>
      <c r="E241">
        <v>505927</v>
      </c>
    </row>
    <row r="242" spans="1:5" x14ac:dyDescent="0.25">
      <c r="A242" t="s">
        <v>9</v>
      </c>
      <c r="B242" t="s">
        <v>10</v>
      </c>
      <c r="C242" t="s">
        <v>14</v>
      </c>
      <c r="D242" t="s">
        <v>81</v>
      </c>
      <c r="E242">
        <v>597520</v>
      </c>
    </row>
    <row r="243" spans="1:5" x14ac:dyDescent="0.25">
      <c r="A243" t="s">
        <v>9</v>
      </c>
      <c r="B243" t="s">
        <v>10</v>
      </c>
      <c r="C243" t="s">
        <v>14</v>
      </c>
      <c r="D243" t="s">
        <v>15</v>
      </c>
      <c r="E243">
        <v>597520</v>
      </c>
    </row>
    <row r="244" spans="1:5" x14ac:dyDescent="0.25">
      <c r="A244" t="s">
        <v>9</v>
      </c>
      <c r="B244" t="s">
        <v>18</v>
      </c>
      <c r="C244" t="s">
        <v>34</v>
      </c>
      <c r="D244" t="s">
        <v>35</v>
      </c>
      <c r="E244">
        <v>540382</v>
      </c>
    </row>
    <row r="245" spans="1:5" x14ac:dyDescent="0.25">
      <c r="A245" t="s">
        <v>9</v>
      </c>
      <c r="B245" t="s">
        <v>10</v>
      </c>
      <c r="C245" t="s">
        <v>49</v>
      </c>
      <c r="D245" t="s">
        <v>50</v>
      </c>
      <c r="E245">
        <v>507580</v>
      </c>
    </row>
    <row r="246" spans="1:5" x14ac:dyDescent="0.25">
      <c r="A246" t="s">
        <v>9</v>
      </c>
      <c r="B246" t="s">
        <v>10</v>
      </c>
      <c r="C246" t="s">
        <v>91</v>
      </c>
      <c r="D246" t="s">
        <v>92</v>
      </c>
      <c r="E246">
        <v>597961</v>
      </c>
    </row>
    <row r="247" spans="1:5" x14ac:dyDescent="0.25">
      <c r="A247" t="s">
        <v>9</v>
      </c>
      <c r="B247" t="s">
        <v>10</v>
      </c>
      <c r="C247" t="s">
        <v>14</v>
      </c>
      <c r="D247" t="s">
        <v>81</v>
      </c>
      <c r="E247">
        <v>597520</v>
      </c>
    </row>
    <row r="248" spans="1:5" x14ac:dyDescent="0.25">
      <c r="A248" t="s">
        <v>9</v>
      </c>
      <c r="B248" t="s">
        <v>18</v>
      </c>
      <c r="C248" t="s">
        <v>19</v>
      </c>
      <c r="D248" t="s">
        <v>20</v>
      </c>
      <c r="E248">
        <v>569356</v>
      </c>
    </row>
    <row r="249" spans="1:5" x14ac:dyDescent="0.25">
      <c r="A249" t="s">
        <v>9</v>
      </c>
      <c r="B249" t="s">
        <v>18</v>
      </c>
      <c r="C249" t="s">
        <v>19</v>
      </c>
      <c r="D249" t="s">
        <v>20</v>
      </c>
      <c r="E249">
        <v>569356</v>
      </c>
    </row>
    <row r="250" spans="1:5" x14ac:dyDescent="0.25">
      <c r="A250" t="s">
        <v>17</v>
      </c>
      <c r="B250" t="s">
        <v>10</v>
      </c>
      <c r="C250" t="s">
        <v>11</v>
      </c>
      <c r="D250" t="s">
        <v>27</v>
      </c>
      <c r="E250">
        <v>505927</v>
      </c>
    </row>
    <row r="251" spans="1:5" x14ac:dyDescent="0.25">
      <c r="A251" t="s">
        <v>9</v>
      </c>
      <c r="B251" t="s">
        <v>10</v>
      </c>
      <c r="C251" t="s">
        <v>14</v>
      </c>
      <c r="D251" t="s">
        <v>81</v>
      </c>
      <c r="E251">
        <v>597520</v>
      </c>
    </row>
    <row r="252" spans="1:5" x14ac:dyDescent="0.25">
      <c r="A252" t="s">
        <v>9</v>
      </c>
      <c r="B252" t="s">
        <v>10</v>
      </c>
      <c r="C252" t="s">
        <v>38</v>
      </c>
      <c r="D252" t="s">
        <v>113</v>
      </c>
      <c r="E252">
        <v>554821</v>
      </c>
    </row>
    <row r="253" spans="1:5" x14ac:dyDescent="0.25">
      <c r="A253" t="s">
        <v>9</v>
      </c>
      <c r="B253" t="s">
        <v>18</v>
      </c>
      <c r="C253" t="s">
        <v>124</v>
      </c>
      <c r="D253" t="s">
        <v>125</v>
      </c>
      <c r="E253">
        <v>525804</v>
      </c>
    </row>
    <row r="254" spans="1:5" x14ac:dyDescent="0.25">
      <c r="A254" t="s">
        <v>9</v>
      </c>
      <c r="B254" t="s">
        <v>10</v>
      </c>
      <c r="C254" t="s">
        <v>128</v>
      </c>
      <c r="D254" t="s">
        <v>129</v>
      </c>
      <c r="E254">
        <v>569666</v>
      </c>
    </row>
    <row r="255" spans="1:5" x14ac:dyDescent="0.25">
      <c r="A255" t="s">
        <v>9</v>
      </c>
      <c r="B255" t="s">
        <v>18</v>
      </c>
      <c r="C255" t="s">
        <v>63</v>
      </c>
      <c r="D255" t="s">
        <v>64</v>
      </c>
      <c r="E255">
        <v>536385</v>
      </c>
    </row>
    <row r="256" spans="1:5" x14ac:dyDescent="0.25">
      <c r="A256" t="s">
        <v>36</v>
      </c>
      <c r="B256" t="s">
        <v>18</v>
      </c>
      <c r="C256" t="s">
        <v>47</v>
      </c>
      <c r="D256" t="s">
        <v>48</v>
      </c>
      <c r="E256">
        <v>540684</v>
      </c>
    </row>
    <row r="257" spans="1:5" x14ac:dyDescent="0.25">
      <c r="A257" t="s">
        <v>9</v>
      </c>
      <c r="B257" t="s">
        <v>18</v>
      </c>
      <c r="C257" t="s">
        <v>34</v>
      </c>
      <c r="D257" t="s">
        <v>35</v>
      </c>
      <c r="E257">
        <v>540382</v>
      </c>
    </row>
    <row r="258" spans="1:5" x14ac:dyDescent="0.25">
      <c r="A258" t="s">
        <v>36</v>
      </c>
      <c r="B258" t="s">
        <v>18</v>
      </c>
      <c r="C258" t="s">
        <v>95</v>
      </c>
      <c r="D258" t="s">
        <v>96</v>
      </c>
      <c r="E258">
        <v>540030</v>
      </c>
    </row>
    <row r="259" spans="1:5" x14ac:dyDescent="0.25">
      <c r="A259" t="s">
        <v>9</v>
      </c>
      <c r="B259" t="s">
        <v>10</v>
      </c>
      <c r="C259" t="s">
        <v>130</v>
      </c>
      <c r="D259" t="s">
        <v>131</v>
      </c>
      <c r="E259">
        <v>552542</v>
      </c>
    </row>
    <row r="260" spans="1:5" x14ac:dyDescent="0.25">
      <c r="A260" t="s">
        <v>36</v>
      </c>
      <c r="B260" t="s">
        <v>18</v>
      </c>
      <c r="C260" t="s">
        <v>63</v>
      </c>
      <c r="D260" t="s">
        <v>64</v>
      </c>
      <c r="E260">
        <v>536385</v>
      </c>
    </row>
    <row r="261" spans="1:5" x14ac:dyDescent="0.25">
      <c r="A261" t="s">
        <v>9</v>
      </c>
      <c r="B261" t="s">
        <v>18</v>
      </c>
      <c r="C261" t="s">
        <v>29</v>
      </c>
      <c r="D261" t="s">
        <v>30</v>
      </c>
      <c r="E261">
        <v>523917</v>
      </c>
    </row>
    <row r="262" spans="1:5" x14ac:dyDescent="0.25">
      <c r="A262" t="s">
        <v>17</v>
      </c>
      <c r="B262" t="s">
        <v>10</v>
      </c>
      <c r="C262" t="s">
        <v>11</v>
      </c>
      <c r="D262" t="s">
        <v>12</v>
      </c>
      <c r="E262">
        <v>505927</v>
      </c>
    </row>
    <row r="263" spans="1:5" x14ac:dyDescent="0.25">
      <c r="A263" t="s">
        <v>9</v>
      </c>
      <c r="B263" t="s">
        <v>10</v>
      </c>
      <c r="C263" t="s">
        <v>132</v>
      </c>
      <c r="D263" t="s">
        <v>133</v>
      </c>
      <c r="E263">
        <v>568422</v>
      </c>
    </row>
    <row r="264" spans="1:5" x14ac:dyDescent="0.25">
      <c r="A264" t="s">
        <v>9</v>
      </c>
      <c r="B264" t="s">
        <v>10</v>
      </c>
      <c r="C264" t="s">
        <v>23</v>
      </c>
      <c r="D264" t="s">
        <v>24</v>
      </c>
      <c r="E264">
        <v>599051</v>
      </c>
    </row>
    <row r="265" spans="1:5" x14ac:dyDescent="0.25">
      <c r="A265" t="s">
        <v>9</v>
      </c>
      <c r="B265" t="s">
        <v>13</v>
      </c>
      <c r="C265" t="s">
        <v>134</v>
      </c>
      <c r="D265" t="s">
        <v>135</v>
      </c>
      <c r="E265">
        <v>574317</v>
      </c>
    </row>
    <row r="266" spans="1:5" x14ac:dyDescent="0.25">
      <c r="A266" t="s">
        <v>9</v>
      </c>
      <c r="B266" t="s">
        <v>10</v>
      </c>
      <c r="C266" t="s">
        <v>14</v>
      </c>
      <c r="D266" t="s">
        <v>61</v>
      </c>
      <c r="E266">
        <v>597520</v>
      </c>
    </row>
    <row r="267" spans="1:5" x14ac:dyDescent="0.25">
      <c r="A267" t="s">
        <v>9</v>
      </c>
      <c r="B267" t="s">
        <v>10</v>
      </c>
      <c r="C267" t="s">
        <v>14</v>
      </c>
      <c r="D267" t="s">
        <v>61</v>
      </c>
      <c r="E267">
        <v>597520</v>
      </c>
    </row>
    <row r="268" spans="1:5" x14ac:dyDescent="0.25">
      <c r="A268" t="s">
        <v>9</v>
      </c>
      <c r="B268" t="s">
        <v>10</v>
      </c>
      <c r="C268" t="s">
        <v>23</v>
      </c>
      <c r="D268" t="s">
        <v>24</v>
      </c>
      <c r="E268">
        <v>599051</v>
      </c>
    </row>
    <row r="269" spans="1:5" x14ac:dyDescent="0.25">
      <c r="A269" t="s">
        <v>17</v>
      </c>
      <c r="B269" t="s">
        <v>10</v>
      </c>
      <c r="C269" t="s">
        <v>11</v>
      </c>
      <c r="D269" t="s">
        <v>12</v>
      </c>
      <c r="E269">
        <v>505927</v>
      </c>
    </row>
    <row r="270" spans="1:5" x14ac:dyDescent="0.25">
      <c r="A270" t="s">
        <v>9</v>
      </c>
      <c r="B270" t="s">
        <v>10</v>
      </c>
      <c r="C270" t="s">
        <v>136</v>
      </c>
      <c r="D270" t="s">
        <v>137</v>
      </c>
      <c r="E270">
        <v>597899</v>
      </c>
    </row>
    <row r="271" spans="1:5" x14ac:dyDescent="0.25">
      <c r="A271" t="s">
        <v>62</v>
      </c>
      <c r="B271" t="s">
        <v>10</v>
      </c>
      <c r="C271" t="s">
        <v>11</v>
      </c>
      <c r="D271" t="s">
        <v>27</v>
      </c>
      <c r="E271">
        <v>554821</v>
      </c>
    </row>
    <row r="272" spans="1:5" x14ac:dyDescent="0.25">
      <c r="A272" t="s">
        <v>62</v>
      </c>
      <c r="B272" t="s">
        <v>10</v>
      </c>
      <c r="C272" t="s">
        <v>11</v>
      </c>
      <c r="D272" t="s">
        <v>100</v>
      </c>
      <c r="E272">
        <v>505927</v>
      </c>
    </row>
    <row r="273" spans="1:5" x14ac:dyDescent="0.25">
      <c r="A273" t="s">
        <v>17</v>
      </c>
      <c r="B273" t="s">
        <v>18</v>
      </c>
      <c r="C273" t="s">
        <v>19</v>
      </c>
      <c r="D273" t="s">
        <v>20</v>
      </c>
      <c r="E273">
        <v>536385</v>
      </c>
    </row>
    <row r="274" spans="1:5" x14ac:dyDescent="0.25">
      <c r="A274" t="s">
        <v>9</v>
      </c>
      <c r="B274" t="s">
        <v>10</v>
      </c>
      <c r="C274" t="s">
        <v>21</v>
      </c>
      <c r="D274" t="s">
        <v>58</v>
      </c>
      <c r="E274">
        <v>597481</v>
      </c>
    </row>
    <row r="275" spans="1:5" x14ac:dyDescent="0.25">
      <c r="A275" t="s">
        <v>9</v>
      </c>
      <c r="B275" t="s">
        <v>10</v>
      </c>
      <c r="C275" t="s">
        <v>11</v>
      </c>
      <c r="D275" t="s">
        <v>138</v>
      </c>
      <c r="E275">
        <v>505927</v>
      </c>
    </row>
    <row r="276" spans="1:5" x14ac:dyDescent="0.25">
      <c r="A276" t="s">
        <v>9</v>
      </c>
      <c r="B276" t="s">
        <v>18</v>
      </c>
      <c r="C276" t="s">
        <v>19</v>
      </c>
      <c r="D276" t="s">
        <v>20</v>
      </c>
      <c r="E276">
        <v>569356</v>
      </c>
    </row>
    <row r="277" spans="1:5" x14ac:dyDescent="0.25">
      <c r="A277" t="s">
        <v>9</v>
      </c>
      <c r="B277" t="s">
        <v>10</v>
      </c>
      <c r="C277" t="s">
        <v>11</v>
      </c>
      <c r="D277" t="s">
        <v>12</v>
      </c>
      <c r="E277">
        <v>505927</v>
      </c>
    </row>
    <row r="278" spans="1:5" x14ac:dyDescent="0.25">
      <c r="A278" t="s">
        <v>9</v>
      </c>
      <c r="B278" t="s">
        <v>10</v>
      </c>
      <c r="C278" t="s">
        <v>91</v>
      </c>
      <c r="D278" t="s">
        <v>92</v>
      </c>
      <c r="E278">
        <v>597961</v>
      </c>
    </row>
    <row r="279" spans="1:5" x14ac:dyDescent="0.25">
      <c r="A279" t="s">
        <v>9</v>
      </c>
      <c r="B279" t="s">
        <v>10</v>
      </c>
      <c r="C279" t="s">
        <v>91</v>
      </c>
      <c r="D279" t="s">
        <v>139</v>
      </c>
      <c r="E279">
        <v>597961</v>
      </c>
    </row>
    <row r="280" spans="1:5" x14ac:dyDescent="0.25">
      <c r="A280" t="s">
        <v>9</v>
      </c>
      <c r="B280" t="s">
        <v>10</v>
      </c>
      <c r="C280" t="s">
        <v>41</v>
      </c>
      <c r="D280" t="s">
        <v>42</v>
      </c>
      <c r="E280">
        <v>597210</v>
      </c>
    </row>
    <row r="281" spans="1:5" x14ac:dyDescent="0.25">
      <c r="A281" t="s">
        <v>9</v>
      </c>
      <c r="B281" t="s">
        <v>10</v>
      </c>
      <c r="C281" t="s">
        <v>11</v>
      </c>
      <c r="D281" t="s">
        <v>27</v>
      </c>
      <c r="E281">
        <v>505927</v>
      </c>
    </row>
    <row r="282" spans="1:5" x14ac:dyDescent="0.25">
      <c r="A282" t="s">
        <v>9</v>
      </c>
      <c r="B282" t="s">
        <v>18</v>
      </c>
      <c r="C282" t="s">
        <v>34</v>
      </c>
      <c r="D282" t="s">
        <v>35</v>
      </c>
      <c r="E282">
        <v>540382</v>
      </c>
    </row>
    <row r="283" spans="1:5" x14ac:dyDescent="0.25">
      <c r="A283" t="s">
        <v>17</v>
      </c>
      <c r="B283" t="s">
        <v>10</v>
      </c>
      <c r="C283" t="s">
        <v>23</v>
      </c>
      <c r="D283" t="s">
        <v>51</v>
      </c>
      <c r="E283">
        <v>599051</v>
      </c>
    </row>
    <row r="284" spans="1:5" x14ac:dyDescent="0.25">
      <c r="A284" t="s">
        <v>9</v>
      </c>
      <c r="B284" t="s">
        <v>18</v>
      </c>
      <c r="C284" t="s">
        <v>52</v>
      </c>
      <c r="D284" t="s">
        <v>53</v>
      </c>
      <c r="E284">
        <v>553468</v>
      </c>
    </row>
    <row r="285" spans="1:5" x14ac:dyDescent="0.25">
      <c r="A285" t="s">
        <v>9</v>
      </c>
      <c r="B285" t="s">
        <v>10</v>
      </c>
      <c r="C285" t="s">
        <v>67</v>
      </c>
      <c r="D285" t="s">
        <v>68</v>
      </c>
      <c r="E285">
        <v>569551</v>
      </c>
    </row>
    <row r="286" spans="1:5" x14ac:dyDescent="0.25">
      <c r="A286" t="s">
        <v>9</v>
      </c>
      <c r="B286" t="s">
        <v>10</v>
      </c>
      <c r="C286" t="s">
        <v>41</v>
      </c>
      <c r="D286" t="s">
        <v>42</v>
      </c>
      <c r="E286">
        <v>597210</v>
      </c>
    </row>
    <row r="287" spans="1:5" x14ac:dyDescent="0.25">
      <c r="A287" t="s">
        <v>9</v>
      </c>
      <c r="B287" t="s">
        <v>10</v>
      </c>
      <c r="C287" t="s">
        <v>38</v>
      </c>
      <c r="D287" t="s">
        <v>113</v>
      </c>
      <c r="E287">
        <v>554821</v>
      </c>
    </row>
    <row r="288" spans="1:5" x14ac:dyDescent="0.25">
      <c r="A288" t="s">
        <v>36</v>
      </c>
      <c r="B288" t="s">
        <v>18</v>
      </c>
      <c r="C288" t="s">
        <v>124</v>
      </c>
      <c r="D288" t="s">
        <v>125</v>
      </c>
      <c r="E288">
        <v>525804</v>
      </c>
    </row>
    <row r="289" spans="1:5" x14ac:dyDescent="0.25">
      <c r="A289" t="s">
        <v>9</v>
      </c>
      <c r="B289" t="s">
        <v>10</v>
      </c>
      <c r="C289" t="s">
        <v>67</v>
      </c>
      <c r="D289" t="s">
        <v>68</v>
      </c>
      <c r="E289">
        <v>569551</v>
      </c>
    </row>
    <row r="290" spans="1:5" x14ac:dyDescent="0.25">
      <c r="A290" t="s">
        <v>9</v>
      </c>
      <c r="B290" t="s">
        <v>18</v>
      </c>
      <c r="C290" t="s">
        <v>89</v>
      </c>
      <c r="D290" t="s">
        <v>90</v>
      </c>
      <c r="E290">
        <v>589250</v>
      </c>
    </row>
    <row r="291" spans="1:5" x14ac:dyDescent="0.25">
      <c r="A291" t="s">
        <v>9</v>
      </c>
      <c r="B291" t="s">
        <v>10</v>
      </c>
      <c r="C291" t="s">
        <v>67</v>
      </c>
      <c r="D291" t="s">
        <v>68</v>
      </c>
      <c r="E291">
        <v>569551</v>
      </c>
    </row>
    <row r="292" spans="1:5" x14ac:dyDescent="0.25">
      <c r="A292" t="s">
        <v>9</v>
      </c>
      <c r="B292" t="s">
        <v>18</v>
      </c>
      <c r="C292" t="s">
        <v>124</v>
      </c>
      <c r="D292" t="s">
        <v>125</v>
      </c>
      <c r="E292">
        <v>525804</v>
      </c>
    </row>
    <row r="293" spans="1:5" x14ac:dyDescent="0.25">
      <c r="A293" t="s">
        <v>9</v>
      </c>
      <c r="B293" t="s">
        <v>18</v>
      </c>
      <c r="C293" t="s">
        <v>43</v>
      </c>
      <c r="D293" t="s">
        <v>44</v>
      </c>
      <c r="E293">
        <v>541303</v>
      </c>
    </row>
    <row r="294" spans="1:5" x14ac:dyDescent="0.25">
      <c r="A294" t="s">
        <v>9</v>
      </c>
      <c r="B294" t="s">
        <v>18</v>
      </c>
      <c r="C294" t="s">
        <v>106</v>
      </c>
      <c r="D294" t="s">
        <v>107</v>
      </c>
      <c r="E294">
        <v>557218</v>
      </c>
    </row>
    <row r="295" spans="1:5" x14ac:dyDescent="0.25">
      <c r="A295" t="s">
        <v>9</v>
      </c>
      <c r="B295" t="s">
        <v>10</v>
      </c>
      <c r="C295" t="s">
        <v>11</v>
      </c>
      <c r="D295" t="s">
        <v>140</v>
      </c>
      <c r="E295">
        <v>505927</v>
      </c>
    </row>
    <row r="296" spans="1:5" x14ac:dyDescent="0.25">
      <c r="A296" t="s">
        <v>9</v>
      </c>
      <c r="B296" t="s">
        <v>18</v>
      </c>
      <c r="C296" t="s">
        <v>47</v>
      </c>
      <c r="D296" t="s">
        <v>48</v>
      </c>
      <c r="E296">
        <v>540684</v>
      </c>
    </row>
    <row r="297" spans="1:5" x14ac:dyDescent="0.25">
      <c r="A297" t="s">
        <v>9</v>
      </c>
      <c r="B297" t="s">
        <v>10</v>
      </c>
      <c r="C297" t="s">
        <v>74</v>
      </c>
      <c r="D297" t="s">
        <v>105</v>
      </c>
      <c r="E297">
        <v>597635</v>
      </c>
    </row>
    <row r="298" spans="1:5" x14ac:dyDescent="0.25">
      <c r="A298" t="s">
        <v>9</v>
      </c>
      <c r="B298" t="s">
        <v>10</v>
      </c>
      <c r="C298" t="s">
        <v>38</v>
      </c>
      <c r="D298" t="s">
        <v>39</v>
      </c>
      <c r="E298">
        <v>554821</v>
      </c>
    </row>
    <row r="299" spans="1:5" x14ac:dyDescent="0.25">
      <c r="A299" t="s">
        <v>9</v>
      </c>
      <c r="B299" t="s">
        <v>10</v>
      </c>
      <c r="C299" t="s">
        <v>41</v>
      </c>
      <c r="D299" t="s">
        <v>42</v>
      </c>
      <c r="E299">
        <v>597210</v>
      </c>
    </row>
    <row r="300" spans="1:5" x14ac:dyDescent="0.25">
      <c r="A300" t="s">
        <v>9</v>
      </c>
      <c r="B300" t="s">
        <v>18</v>
      </c>
      <c r="C300" t="s">
        <v>34</v>
      </c>
      <c r="D300" t="s">
        <v>35</v>
      </c>
      <c r="E300">
        <v>540382</v>
      </c>
    </row>
    <row r="301" spans="1:5" x14ac:dyDescent="0.25">
      <c r="A301" t="s">
        <v>9</v>
      </c>
      <c r="B301" t="s">
        <v>18</v>
      </c>
      <c r="C301" t="s">
        <v>63</v>
      </c>
      <c r="D301" t="s">
        <v>64</v>
      </c>
      <c r="E301">
        <v>536385</v>
      </c>
    </row>
    <row r="302" spans="1:5" x14ac:dyDescent="0.25">
      <c r="A302" t="s">
        <v>9</v>
      </c>
      <c r="B302" t="s">
        <v>18</v>
      </c>
      <c r="C302" t="s">
        <v>34</v>
      </c>
      <c r="D302" t="s">
        <v>35</v>
      </c>
      <c r="E302">
        <v>540382</v>
      </c>
    </row>
    <row r="303" spans="1:5" x14ac:dyDescent="0.25">
      <c r="A303" t="s">
        <v>9</v>
      </c>
      <c r="B303" t="s">
        <v>18</v>
      </c>
      <c r="C303" t="s">
        <v>19</v>
      </c>
      <c r="D303" t="s">
        <v>20</v>
      </c>
      <c r="E303">
        <v>569356</v>
      </c>
    </row>
    <row r="304" spans="1:5" x14ac:dyDescent="0.25">
      <c r="A304" t="s">
        <v>9</v>
      </c>
      <c r="B304" t="s">
        <v>18</v>
      </c>
      <c r="C304" t="s">
        <v>19</v>
      </c>
      <c r="D304" t="s">
        <v>20</v>
      </c>
      <c r="E304">
        <v>569356</v>
      </c>
    </row>
    <row r="305" spans="1:5" x14ac:dyDescent="0.25">
      <c r="A305" t="s">
        <v>9</v>
      </c>
      <c r="B305" t="s">
        <v>18</v>
      </c>
      <c r="C305" t="s">
        <v>19</v>
      </c>
      <c r="D305" t="s">
        <v>20</v>
      </c>
      <c r="E305">
        <v>569356</v>
      </c>
    </row>
    <row r="306" spans="1:5" x14ac:dyDescent="0.25">
      <c r="A306" t="s">
        <v>17</v>
      </c>
      <c r="B306" t="s">
        <v>18</v>
      </c>
      <c r="C306" t="s">
        <v>19</v>
      </c>
      <c r="D306" t="s">
        <v>20</v>
      </c>
      <c r="E306">
        <v>569356</v>
      </c>
    </row>
    <row r="307" spans="1:5" x14ac:dyDescent="0.25">
      <c r="A307" t="s">
        <v>9</v>
      </c>
      <c r="B307" t="s">
        <v>18</v>
      </c>
      <c r="C307" t="s">
        <v>106</v>
      </c>
      <c r="D307" t="s">
        <v>107</v>
      </c>
      <c r="E307">
        <v>569356</v>
      </c>
    </row>
    <row r="308" spans="1:5" x14ac:dyDescent="0.25">
      <c r="A308" t="s">
        <v>9</v>
      </c>
      <c r="B308" t="s">
        <v>10</v>
      </c>
      <c r="C308" t="s">
        <v>11</v>
      </c>
      <c r="D308" t="s">
        <v>27</v>
      </c>
      <c r="E308">
        <v>505927</v>
      </c>
    </row>
    <row r="309" spans="1:5" x14ac:dyDescent="0.25">
      <c r="A309" t="s">
        <v>102</v>
      </c>
      <c r="B309" t="s">
        <v>18</v>
      </c>
      <c r="C309" t="s">
        <v>63</v>
      </c>
      <c r="D309" t="s">
        <v>71</v>
      </c>
      <c r="E309">
        <v>536385</v>
      </c>
    </row>
    <row r="310" spans="1:5" x14ac:dyDescent="0.25">
      <c r="A310" t="s">
        <v>9</v>
      </c>
      <c r="B310" t="s">
        <v>18</v>
      </c>
      <c r="C310" t="s">
        <v>19</v>
      </c>
      <c r="D310" t="s">
        <v>20</v>
      </c>
      <c r="E310">
        <v>569356</v>
      </c>
    </row>
    <row r="311" spans="1:5" x14ac:dyDescent="0.25">
      <c r="A311" t="s">
        <v>9</v>
      </c>
      <c r="B311" t="s">
        <v>10</v>
      </c>
      <c r="C311" t="s">
        <v>141</v>
      </c>
      <c r="D311" t="s">
        <v>142</v>
      </c>
      <c r="E311">
        <v>599069</v>
      </c>
    </row>
    <row r="312" spans="1:5" x14ac:dyDescent="0.25">
      <c r="A312" t="s">
        <v>9</v>
      </c>
      <c r="B312" t="s">
        <v>18</v>
      </c>
      <c r="C312" t="s">
        <v>34</v>
      </c>
      <c r="D312" t="s">
        <v>35</v>
      </c>
      <c r="E312">
        <v>540382</v>
      </c>
    </row>
    <row r="313" spans="1:5" x14ac:dyDescent="0.25">
      <c r="A313" t="s">
        <v>17</v>
      </c>
      <c r="B313" t="s">
        <v>10</v>
      </c>
      <c r="C313" t="s">
        <v>21</v>
      </c>
      <c r="D313" t="s">
        <v>58</v>
      </c>
      <c r="E313">
        <v>581283</v>
      </c>
    </row>
    <row r="314" spans="1:5" x14ac:dyDescent="0.25">
      <c r="A314" t="s">
        <v>9</v>
      </c>
      <c r="B314" t="s">
        <v>18</v>
      </c>
      <c r="C314" t="s">
        <v>95</v>
      </c>
      <c r="D314" t="s">
        <v>96</v>
      </c>
      <c r="E314">
        <v>540030</v>
      </c>
    </row>
    <row r="315" spans="1:5" x14ac:dyDescent="0.25">
      <c r="A315" t="s">
        <v>9</v>
      </c>
      <c r="B315" t="s">
        <v>10</v>
      </c>
      <c r="C315" t="s">
        <v>67</v>
      </c>
      <c r="D315" t="s">
        <v>68</v>
      </c>
      <c r="E315">
        <v>569551</v>
      </c>
    </row>
    <row r="316" spans="1:5" x14ac:dyDescent="0.25">
      <c r="A316" t="s">
        <v>62</v>
      </c>
      <c r="B316" t="s">
        <v>10</v>
      </c>
      <c r="C316" t="s">
        <v>21</v>
      </c>
      <c r="D316" t="s">
        <v>58</v>
      </c>
      <c r="E316">
        <v>597481</v>
      </c>
    </row>
    <row r="317" spans="1:5" x14ac:dyDescent="0.25">
      <c r="A317" t="s">
        <v>36</v>
      </c>
      <c r="B317" t="s">
        <v>10</v>
      </c>
      <c r="C317" t="s">
        <v>14</v>
      </c>
      <c r="D317" t="s">
        <v>61</v>
      </c>
      <c r="E317">
        <v>597520</v>
      </c>
    </row>
    <row r="318" spans="1:5" x14ac:dyDescent="0.25">
      <c r="A318" t="s">
        <v>9</v>
      </c>
      <c r="B318" t="s">
        <v>18</v>
      </c>
      <c r="C318" t="s">
        <v>89</v>
      </c>
      <c r="D318" t="s">
        <v>90</v>
      </c>
      <c r="E318">
        <v>541249</v>
      </c>
    </row>
    <row r="319" spans="1:5" x14ac:dyDescent="0.25">
      <c r="A319" t="s">
        <v>9</v>
      </c>
      <c r="B319" t="s">
        <v>18</v>
      </c>
      <c r="C319" t="s">
        <v>56</v>
      </c>
      <c r="D319" t="s">
        <v>57</v>
      </c>
      <c r="E319">
        <v>553484</v>
      </c>
    </row>
    <row r="320" spans="1:5" x14ac:dyDescent="0.25">
      <c r="A320" t="s">
        <v>17</v>
      </c>
      <c r="B320" t="s">
        <v>10</v>
      </c>
      <c r="C320" t="s">
        <v>136</v>
      </c>
      <c r="D320" t="s">
        <v>143</v>
      </c>
      <c r="E320">
        <v>505927</v>
      </c>
    </row>
    <row r="321" spans="1:5" x14ac:dyDescent="0.25">
      <c r="A321" t="s">
        <v>9</v>
      </c>
      <c r="B321" t="s">
        <v>18</v>
      </c>
      <c r="C321" t="s">
        <v>89</v>
      </c>
      <c r="D321" t="s">
        <v>90</v>
      </c>
      <c r="E321">
        <v>541249</v>
      </c>
    </row>
    <row r="322" spans="1:5" x14ac:dyDescent="0.25">
      <c r="A322" t="s">
        <v>9</v>
      </c>
      <c r="B322" t="s">
        <v>10</v>
      </c>
      <c r="C322" t="s">
        <v>91</v>
      </c>
      <c r="D322" t="s">
        <v>92</v>
      </c>
      <c r="E322">
        <v>597961</v>
      </c>
    </row>
    <row r="323" spans="1:5" x14ac:dyDescent="0.25">
      <c r="A323" t="s">
        <v>9</v>
      </c>
      <c r="B323" t="s">
        <v>25</v>
      </c>
      <c r="C323" t="s">
        <v>144</v>
      </c>
      <c r="D323" t="s">
        <v>145</v>
      </c>
      <c r="E323">
        <v>577839</v>
      </c>
    </row>
    <row r="324" spans="1:5" x14ac:dyDescent="0.25">
      <c r="A324" t="s">
        <v>9</v>
      </c>
      <c r="B324" t="s">
        <v>10</v>
      </c>
      <c r="C324" t="s">
        <v>136</v>
      </c>
      <c r="D324" t="s">
        <v>137</v>
      </c>
      <c r="E324">
        <v>597899</v>
      </c>
    </row>
    <row r="325" spans="1:5" x14ac:dyDescent="0.25">
      <c r="A325" t="s">
        <v>9</v>
      </c>
      <c r="B325" t="s">
        <v>18</v>
      </c>
      <c r="C325" t="s">
        <v>89</v>
      </c>
      <c r="D325" t="s">
        <v>90</v>
      </c>
      <c r="E325">
        <v>541249</v>
      </c>
    </row>
    <row r="326" spans="1:5" x14ac:dyDescent="0.25">
      <c r="A326" t="s">
        <v>9</v>
      </c>
      <c r="B326" t="s">
        <v>10</v>
      </c>
      <c r="C326" t="s">
        <v>14</v>
      </c>
      <c r="D326" t="s">
        <v>15</v>
      </c>
      <c r="E326">
        <v>597520</v>
      </c>
    </row>
    <row r="327" spans="1:5" x14ac:dyDescent="0.25">
      <c r="A327" t="s">
        <v>17</v>
      </c>
      <c r="B327" t="s">
        <v>10</v>
      </c>
      <c r="C327" t="s">
        <v>41</v>
      </c>
      <c r="D327" t="s">
        <v>42</v>
      </c>
      <c r="E327">
        <v>597210</v>
      </c>
    </row>
    <row r="328" spans="1:5" x14ac:dyDescent="0.25">
      <c r="A328" t="s">
        <v>102</v>
      </c>
      <c r="B328" t="s">
        <v>10</v>
      </c>
      <c r="C328" t="s">
        <v>146</v>
      </c>
      <c r="D328" t="s">
        <v>147</v>
      </c>
      <c r="E328">
        <v>597392</v>
      </c>
    </row>
    <row r="329" spans="1:5" x14ac:dyDescent="0.25">
      <c r="A329" t="s">
        <v>9</v>
      </c>
      <c r="B329" t="s">
        <v>18</v>
      </c>
      <c r="C329" t="s">
        <v>47</v>
      </c>
      <c r="D329" t="s">
        <v>148</v>
      </c>
      <c r="E329">
        <v>540684</v>
      </c>
    </row>
    <row r="330" spans="1:5" x14ac:dyDescent="0.25">
      <c r="A330" t="s">
        <v>9</v>
      </c>
      <c r="B330" t="s">
        <v>18</v>
      </c>
      <c r="C330" t="s">
        <v>106</v>
      </c>
      <c r="D330" t="s">
        <v>107</v>
      </c>
      <c r="E330">
        <v>557218</v>
      </c>
    </row>
    <row r="331" spans="1:5" x14ac:dyDescent="0.25">
      <c r="A331" t="s">
        <v>9</v>
      </c>
      <c r="B331" t="s">
        <v>18</v>
      </c>
      <c r="C331" t="s">
        <v>47</v>
      </c>
      <c r="D331" t="s">
        <v>48</v>
      </c>
      <c r="E331">
        <v>540684</v>
      </c>
    </row>
    <row r="332" spans="1:5" x14ac:dyDescent="0.25">
      <c r="A332" t="s">
        <v>9</v>
      </c>
      <c r="B332" t="s">
        <v>18</v>
      </c>
      <c r="C332" t="s">
        <v>29</v>
      </c>
      <c r="D332" t="s">
        <v>30</v>
      </c>
      <c r="E332">
        <v>523917</v>
      </c>
    </row>
    <row r="333" spans="1:5" x14ac:dyDescent="0.25">
      <c r="A333" t="s">
        <v>9</v>
      </c>
      <c r="B333" t="s">
        <v>10</v>
      </c>
      <c r="C333" t="s">
        <v>11</v>
      </c>
      <c r="D333" t="s">
        <v>12</v>
      </c>
      <c r="E333">
        <v>505927</v>
      </c>
    </row>
    <row r="334" spans="1:5" x14ac:dyDescent="0.25">
      <c r="A334" t="s">
        <v>9</v>
      </c>
      <c r="B334" t="s">
        <v>10</v>
      </c>
      <c r="C334" t="s">
        <v>11</v>
      </c>
      <c r="D334" t="s">
        <v>12</v>
      </c>
      <c r="E334">
        <v>505927</v>
      </c>
    </row>
    <row r="335" spans="1:5" x14ac:dyDescent="0.25">
      <c r="A335" t="s">
        <v>36</v>
      </c>
      <c r="B335" t="s">
        <v>10</v>
      </c>
      <c r="C335" t="s">
        <v>11</v>
      </c>
      <c r="D335" t="s">
        <v>140</v>
      </c>
      <c r="E335">
        <v>505927</v>
      </c>
    </row>
    <row r="336" spans="1:5" x14ac:dyDescent="0.25">
      <c r="A336" t="s">
        <v>17</v>
      </c>
      <c r="B336" t="s">
        <v>10</v>
      </c>
      <c r="C336" t="s">
        <v>23</v>
      </c>
      <c r="D336" t="s">
        <v>24</v>
      </c>
      <c r="E336">
        <v>599051</v>
      </c>
    </row>
    <row r="337" spans="1:5" x14ac:dyDescent="0.25">
      <c r="A337" t="s">
        <v>9</v>
      </c>
      <c r="B337" t="s">
        <v>10</v>
      </c>
      <c r="C337" t="s">
        <v>11</v>
      </c>
      <c r="D337" t="s">
        <v>100</v>
      </c>
      <c r="E337">
        <v>505927</v>
      </c>
    </row>
    <row r="338" spans="1:5" x14ac:dyDescent="0.25">
      <c r="A338" t="s">
        <v>36</v>
      </c>
      <c r="B338" t="s">
        <v>10</v>
      </c>
      <c r="C338" t="s">
        <v>14</v>
      </c>
      <c r="D338" t="s">
        <v>81</v>
      </c>
      <c r="E338">
        <v>597520</v>
      </c>
    </row>
    <row r="339" spans="1:5" x14ac:dyDescent="0.25">
      <c r="A339" t="s">
        <v>17</v>
      </c>
      <c r="B339" t="s">
        <v>18</v>
      </c>
      <c r="C339" t="s">
        <v>63</v>
      </c>
      <c r="D339" t="s">
        <v>64</v>
      </c>
      <c r="E339">
        <v>536385</v>
      </c>
    </row>
    <row r="340" spans="1:5" x14ac:dyDescent="0.25">
      <c r="A340" t="s">
        <v>9</v>
      </c>
      <c r="B340" t="s">
        <v>18</v>
      </c>
      <c r="C340" t="s">
        <v>124</v>
      </c>
      <c r="D340" t="s">
        <v>125</v>
      </c>
      <c r="E340">
        <v>525804</v>
      </c>
    </row>
    <row r="341" spans="1:5" x14ac:dyDescent="0.25">
      <c r="A341" t="s">
        <v>17</v>
      </c>
      <c r="B341" t="s">
        <v>18</v>
      </c>
      <c r="C341" t="s">
        <v>63</v>
      </c>
      <c r="D341" t="s">
        <v>64</v>
      </c>
      <c r="E341">
        <v>536385</v>
      </c>
    </row>
    <row r="342" spans="1:5" x14ac:dyDescent="0.25">
      <c r="A342" t="s">
        <v>17</v>
      </c>
      <c r="B342" t="s">
        <v>18</v>
      </c>
      <c r="C342" t="s">
        <v>63</v>
      </c>
      <c r="D342" t="s">
        <v>71</v>
      </c>
      <c r="E342">
        <v>536385</v>
      </c>
    </row>
    <row r="343" spans="1:5" x14ac:dyDescent="0.25">
      <c r="A343" t="s">
        <v>9</v>
      </c>
      <c r="B343" t="s">
        <v>10</v>
      </c>
      <c r="C343" t="s">
        <v>11</v>
      </c>
      <c r="D343" t="s">
        <v>12</v>
      </c>
      <c r="E343">
        <v>505927</v>
      </c>
    </row>
    <row r="344" spans="1:5" x14ac:dyDescent="0.25">
      <c r="A344" t="s">
        <v>9</v>
      </c>
      <c r="B344" t="s">
        <v>18</v>
      </c>
      <c r="C344" t="s">
        <v>45</v>
      </c>
      <c r="D344" t="s">
        <v>101</v>
      </c>
      <c r="E344">
        <v>541575</v>
      </c>
    </row>
    <row r="345" spans="1:5" x14ac:dyDescent="0.25">
      <c r="A345" t="s">
        <v>9</v>
      </c>
      <c r="B345" t="s">
        <v>10</v>
      </c>
      <c r="C345" t="s">
        <v>41</v>
      </c>
      <c r="D345" t="s">
        <v>88</v>
      </c>
      <c r="E345">
        <v>554821</v>
      </c>
    </row>
    <row r="346" spans="1:5" x14ac:dyDescent="0.25">
      <c r="A346" t="s">
        <v>9</v>
      </c>
      <c r="B346" t="s">
        <v>10</v>
      </c>
      <c r="C346" t="s">
        <v>23</v>
      </c>
      <c r="D346" t="s">
        <v>37</v>
      </c>
      <c r="E346">
        <v>599051</v>
      </c>
    </row>
    <row r="347" spans="1:5" x14ac:dyDescent="0.25">
      <c r="A347" t="s">
        <v>9</v>
      </c>
      <c r="B347" t="s">
        <v>18</v>
      </c>
      <c r="C347" t="s">
        <v>106</v>
      </c>
      <c r="D347" t="s">
        <v>107</v>
      </c>
      <c r="E347">
        <v>557218</v>
      </c>
    </row>
    <row r="348" spans="1:5" x14ac:dyDescent="0.25">
      <c r="A348" t="s">
        <v>9</v>
      </c>
      <c r="B348" t="s">
        <v>10</v>
      </c>
      <c r="C348" t="s">
        <v>11</v>
      </c>
      <c r="D348" t="s">
        <v>27</v>
      </c>
      <c r="E348">
        <v>505927</v>
      </c>
    </row>
    <row r="349" spans="1:5" x14ac:dyDescent="0.25">
      <c r="A349" t="s">
        <v>36</v>
      </c>
      <c r="B349" t="s">
        <v>26</v>
      </c>
      <c r="C349" t="s">
        <v>32</v>
      </c>
      <c r="D349" t="s">
        <v>33</v>
      </c>
      <c r="E349">
        <v>585505</v>
      </c>
    </row>
    <row r="350" spans="1:5" x14ac:dyDescent="0.25">
      <c r="A350" t="s">
        <v>62</v>
      </c>
      <c r="B350" t="s">
        <v>26</v>
      </c>
      <c r="C350" t="s">
        <v>32</v>
      </c>
      <c r="D350" t="s">
        <v>33</v>
      </c>
      <c r="E350">
        <v>585505</v>
      </c>
    </row>
    <row r="351" spans="1:5" x14ac:dyDescent="0.25">
      <c r="A351" t="s">
        <v>9</v>
      </c>
      <c r="B351" t="s">
        <v>10</v>
      </c>
      <c r="C351" t="s">
        <v>14</v>
      </c>
      <c r="D351" t="s">
        <v>61</v>
      </c>
      <c r="E351">
        <v>597520</v>
      </c>
    </row>
    <row r="352" spans="1:5" x14ac:dyDescent="0.25">
      <c r="A352" t="s">
        <v>9</v>
      </c>
      <c r="B352" t="s">
        <v>18</v>
      </c>
      <c r="C352" t="s">
        <v>43</v>
      </c>
      <c r="D352" t="s">
        <v>44</v>
      </c>
      <c r="E352">
        <v>553468</v>
      </c>
    </row>
    <row r="353" spans="1:5" x14ac:dyDescent="0.25">
      <c r="A353" t="s">
        <v>9</v>
      </c>
      <c r="B353" t="s">
        <v>18</v>
      </c>
      <c r="C353" t="s">
        <v>19</v>
      </c>
      <c r="D353" t="s">
        <v>20</v>
      </c>
      <c r="E353">
        <v>569356</v>
      </c>
    </row>
    <row r="354" spans="1:5" x14ac:dyDescent="0.25">
      <c r="A354" t="s">
        <v>9</v>
      </c>
      <c r="B354" t="s">
        <v>18</v>
      </c>
      <c r="C354" t="s">
        <v>19</v>
      </c>
      <c r="D354" t="s">
        <v>20</v>
      </c>
      <c r="E354">
        <v>569356</v>
      </c>
    </row>
    <row r="355" spans="1:5" x14ac:dyDescent="0.25">
      <c r="A355" t="s">
        <v>9</v>
      </c>
      <c r="B355" t="s">
        <v>18</v>
      </c>
      <c r="C355" t="s">
        <v>124</v>
      </c>
      <c r="D355" t="s">
        <v>125</v>
      </c>
      <c r="E355">
        <v>525804</v>
      </c>
    </row>
    <row r="356" spans="1:5" x14ac:dyDescent="0.25">
      <c r="A356" t="s">
        <v>62</v>
      </c>
      <c r="B356" t="s">
        <v>10</v>
      </c>
      <c r="C356" t="s">
        <v>11</v>
      </c>
      <c r="D356" t="s">
        <v>12</v>
      </c>
      <c r="E356">
        <v>505927</v>
      </c>
    </row>
    <row r="357" spans="1:5" x14ac:dyDescent="0.25">
      <c r="A357" t="s">
        <v>9</v>
      </c>
      <c r="B357" t="s">
        <v>18</v>
      </c>
      <c r="C357" t="s">
        <v>19</v>
      </c>
      <c r="D357" t="s">
        <v>20</v>
      </c>
      <c r="E357">
        <v>569356</v>
      </c>
    </row>
    <row r="358" spans="1:5" x14ac:dyDescent="0.25">
      <c r="A358" t="s">
        <v>9</v>
      </c>
      <c r="B358" t="s">
        <v>10</v>
      </c>
      <c r="C358" t="s">
        <v>11</v>
      </c>
      <c r="D358" t="s">
        <v>12</v>
      </c>
      <c r="E358">
        <v>505927</v>
      </c>
    </row>
    <row r="359" spans="1:5" x14ac:dyDescent="0.25">
      <c r="A359" t="s">
        <v>17</v>
      </c>
      <c r="B359" t="s">
        <v>10</v>
      </c>
      <c r="C359" t="s">
        <v>136</v>
      </c>
      <c r="D359" t="s">
        <v>143</v>
      </c>
      <c r="E359">
        <v>597899</v>
      </c>
    </row>
    <row r="360" spans="1:5" x14ac:dyDescent="0.25">
      <c r="A360" t="s">
        <v>9</v>
      </c>
      <c r="B360" t="s">
        <v>10</v>
      </c>
      <c r="C360" t="s">
        <v>11</v>
      </c>
      <c r="D360" t="s">
        <v>140</v>
      </c>
      <c r="E360">
        <v>505927</v>
      </c>
    </row>
    <row r="361" spans="1:5" x14ac:dyDescent="0.25">
      <c r="A361" t="s">
        <v>9</v>
      </c>
      <c r="B361" t="s">
        <v>18</v>
      </c>
      <c r="C361" t="s">
        <v>19</v>
      </c>
      <c r="D361" t="s">
        <v>20</v>
      </c>
      <c r="E361">
        <v>569356</v>
      </c>
    </row>
    <row r="362" spans="1:5" x14ac:dyDescent="0.25">
      <c r="A362" t="s">
        <v>17</v>
      </c>
      <c r="B362" t="s">
        <v>10</v>
      </c>
      <c r="C362" t="s">
        <v>11</v>
      </c>
      <c r="D362" t="s">
        <v>140</v>
      </c>
      <c r="E362">
        <v>505927</v>
      </c>
    </row>
    <row r="363" spans="1:5" x14ac:dyDescent="0.25">
      <c r="A363" t="s">
        <v>9</v>
      </c>
      <c r="B363" t="s">
        <v>10</v>
      </c>
      <c r="C363" t="s">
        <v>11</v>
      </c>
      <c r="D363" t="s">
        <v>12</v>
      </c>
      <c r="E363">
        <v>505927</v>
      </c>
    </row>
    <row r="364" spans="1:5" x14ac:dyDescent="0.25">
      <c r="A364" t="s">
        <v>9</v>
      </c>
      <c r="B364" t="s">
        <v>10</v>
      </c>
      <c r="C364" t="s">
        <v>11</v>
      </c>
      <c r="D364" t="s">
        <v>27</v>
      </c>
      <c r="E364">
        <v>505927</v>
      </c>
    </row>
    <row r="365" spans="1:5" x14ac:dyDescent="0.25">
      <c r="A365" t="s">
        <v>17</v>
      </c>
      <c r="B365" t="s">
        <v>10</v>
      </c>
      <c r="C365" t="s">
        <v>11</v>
      </c>
      <c r="D365" t="s">
        <v>27</v>
      </c>
      <c r="E365">
        <v>505927</v>
      </c>
    </row>
    <row r="366" spans="1:5" x14ac:dyDescent="0.25">
      <c r="A366" t="s">
        <v>9</v>
      </c>
      <c r="B366" t="s">
        <v>10</v>
      </c>
      <c r="C366" t="s">
        <v>14</v>
      </c>
      <c r="D366" t="s">
        <v>15</v>
      </c>
      <c r="E366">
        <v>597520</v>
      </c>
    </row>
    <row r="367" spans="1:5" x14ac:dyDescent="0.25">
      <c r="A367" t="s">
        <v>17</v>
      </c>
      <c r="B367" t="s">
        <v>18</v>
      </c>
      <c r="C367" t="s">
        <v>52</v>
      </c>
      <c r="D367" t="s">
        <v>149</v>
      </c>
      <c r="E367">
        <v>553468</v>
      </c>
    </row>
    <row r="368" spans="1:5" x14ac:dyDescent="0.25">
      <c r="A368" t="s">
        <v>9</v>
      </c>
      <c r="B368" t="s">
        <v>18</v>
      </c>
      <c r="C368" t="s">
        <v>43</v>
      </c>
      <c r="D368" t="s">
        <v>44</v>
      </c>
      <c r="E368">
        <v>541303</v>
      </c>
    </row>
    <row r="369" spans="1:5" x14ac:dyDescent="0.25">
      <c r="A369" t="s">
        <v>9</v>
      </c>
      <c r="B369" t="s">
        <v>18</v>
      </c>
      <c r="C369" t="s">
        <v>43</v>
      </c>
      <c r="D369" t="s">
        <v>44</v>
      </c>
      <c r="E369">
        <v>541303</v>
      </c>
    </row>
    <row r="370" spans="1:5" x14ac:dyDescent="0.25">
      <c r="A370" t="s">
        <v>9</v>
      </c>
      <c r="B370" t="s">
        <v>18</v>
      </c>
      <c r="C370" t="s">
        <v>52</v>
      </c>
      <c r="D370" t="s">
        <v>150</v>
      </c>
      <c r="E370">
        <v>553468</v>
      </c>
    </row>
    <row r="371" spans="1:5" x14ac:dyDescent="0.25">
      <c r="A371" t="s">
        <v>36</v>
      </c>
      <c r="B371" t="s">
        <v>18</v>
      </c>
      <c r="C371" t="s">
        <v>19</v>
      </c>
      <c r="D371" t="s">
        <v>20</v>
      </c>
      <c r="E371">
        <v>569356</v>
      </c>
    </row>
    <row r="372" spans="1:5" x14ac:dyDescent="0.25">
      <c r="A372" t="s">
        <v>9</v>
      </c>
      <c r="B372" t="s">
        <v>18</v>
      </c>
      <c r="C372" t="s">
        <v>19</v>
      </c>
      <c r="D372" t="s">
        <v>20</v>
      </c>
      <c r="E372">
        <v>569356</v>
      </c>
    </row>
    <row r="373" spans="1:5" x14ac:dyDescent="0.25">
      <c r="A373" t="s">
        <v>17</v>
      </c>
      <c r="B373" t="s">
        <v>10</v>
      </c>
      <c r="C373" t="s">
        <v>11</v>
      </c>
      <c r="D373" t="s">
        <v>100</v>
      </c>
      <c r="E373">
        <v>505927</v>
      </c>
    </row>
    <row r="374" spans="1:5" x14ac:dyDescent="0.25">
      <c r="A374" t="s">
        <v>17</v>
      </c>
      <c r="B374" t="s">
        <v>18</v>
      </c>
      <c r="C374" t="s">
        <v>34</v>
      </c>
      <c r="D374" t="s">
        <v>35</v>
      </c>
      <c r="E374">
        <v>540382</v>
      </c>
    </row>
    <row r="375" spans="1:5" x14ac:dyDescent="0.25">
      <c r="A375" t="s">
        <v>9</v>
      </c>
      <c r="B375" t="s">
        <v>10</v>
      </c>
      <c r="C375" t="s">
        <v>14</v>
      </c>
      <c r="D375" t="s">
        <v>15</v>
      </c>
      <c r="E375">
        <v>597520</v>
      </c>
    </row>
    <row r="376" spans="1:5" x14ac:dyDescent="0.25">
      <c r="A376" t="s">
        <v>17</v>
      </c>
      <c r="B376" t="s">
        <v>18</v>
      </c>
      <c r="C376" t="s">
        <v>19</v>
      </c>
      <c r="D376" t="s">
        <v>20</v>
      </c>
      <c r="E376">
        <v>569356</v>
      </c>
    </row>
    <row r="377" spans="1:5" x14ac:dyDescent="0.25">
      <c r="A377" t="s">
        <v>9</v>
      </c>
      <c r="B377" t="s">
        <v>10</v>
      </c>
      <c r="C377" t="s">
        <v>23</v>
      </c>
      <c r="D377" t="s">
        <v>24</v>
      </c>
      <c r="E377">
        <v>599051</v>
      </c>
    </row>
    <row r="378" spans="1:5" x14ac:dyDescent="0.25">
      <c r="A378" t="s">
        <v>17</v>
      </c>
      <c r="B378" t="s">
        <v>10</v>
      </c>
      <c r="C378" t="s">
        <v>14</v>
      </c>
      <c r="D378" t="s">
        <v>15</v>
      </c>
      <c r="E378">
        <v>597520</v>
      </c>
    </row>
    <row r="379" spans="1:5" x14ac:dyDescent="0.25">
      <c r="A379" t="s">
        <v>17</v>
      </c>
      <c r="B379" t="s">
        <v>10</v>
      </c>
      <c r="C379" t="s">
        <v>38</v>
      </c>
      <c r="D379" t="s">
        <v>39</v>
      </c>
      <c r="E379">
        <v>598879</v>
      </c>
    </row>
    <row r="380" spans="1:5" x14ac:dyDescent="0.25">
      <c r="A380" t="s">
        <v>17</v>
      </c>
      <c r="B380" t="s">
        <v>26</v>
      </c>
      <c r="C380" t="s">
        <v>151</v>
      </c>
      <c r="D380" t="s">
        <v>152</v>
      </c>
      <c r="E380">
        <v>585726</v>
      </c>
    </row>
    <row r="381" spans="1:5" x14ac:dyDescent="0.25">
      <c r="A381" t="s">
        <v>36</v>
      </c>
      <c r="B381" t="s">
        <v>10</v>
      </c>
      <c r="C381" t="s">
        <v>14</v>
      </c>
      <c r="D381" t="s">
        <v>15</v>
      </c>
      <c r="E381">
        <v>597520</v>
      </c>
    </row>
    <row r="382" spans="1:5" x14ac:dyDescent="0.25">
      <c r="A382" t="s">
        <v>9</v>
      </c>
      <c r="B382" t="s">
        <v>18</v>
      </c>
      <c r="C382" t="s">
        <v>153</v>
      </c>
      <c r="D382" t="s">
        <v>154</v>
      </c>
      <c r="E382">
        <v>540978</v>
      </c>
    </row>
    <row r="383" spans="1:5" x14ac:dyDescent="0.25">
      <c r="A383" t="s">
        <v>9</v>
      </c>
      <c r="B383" t="s">
        <v>10</v>
      </c>
      <c r="C383" t="s">
        <v>130</v>
      </c>
      <c r="D383" t="s">
        <v>131</v>
      </c>
      <c r="E383">
        <v>599077</v>
      </c>
    </row>
    <row r="384" spans="1:5" x14ac:dyDescent="0.25">
      <c r="A384" t="s">
        <v>9</v>
      </c>
      <c r="B384" t="s">
        <v>10</v>
      </c>
      <c r="C384" t="s">
        <v>23</v>
      </c>
      <c r="D384" t="s">
        <v>24</v>
      </c>
      <c r="E384">
        <v>599051</v>
      </c>
    </row>
    <row r="385" spans="1:5" x14ac:dyDescent="0.25">
      <c r="A385" t="s">
        <v>9</v>
      </c>
      <c r="B385" t="s">
        <v>18</v>
      </c>
      <c r="C385" t="s">
        <v>95</v>
      </c>
      <c r="D385" t="s">
        <v>155</v>
      </c>
      <c r="E385">
        <v>540030</v>
      </c>
    </row>
    <row r="386" spans="1:5" x14ac:dyDescent="0.25">
      <c r="A386" t="s">
        <v>17</v>
      </c>
      <c r="B386" t="s">
        <v>10</v>
      </c>
      <c r="C386" t="s">
        <v>11</v>
      </c>
      <c r="D386" t="s">
        <v>12</v>
      </c>
      <c r="E386">
        <v>505927</v>
      </c>
    </row>
    <row r="387" spans="1:5" x14ac:dyDescent="0.25">
      <c r="A387" t="s">
        <v>9</v>
      </c>
      <c r="B387" t="s">
        <v>18</v>
      </c>
      <c r="C387" t="s">
        <v>63</v>
      </c>
      <c r="D387" t="s">
        <v>64</v>
      </c>
      <c r="E387">
        <v>536385</v>
      </c>
    </row>
    <row r="388" spans="1:5" x14ac:dyDescent="0.25">
      <c r="A388" t="s">
        <v>62</v>
      </c>
      <c r="B388" t="s">
        <v>18</v>
      </c>
      <c r="C388" t="s">
        <v>34</v>
      </c>
      <c r="D388" t="s">
        <v>35</v>
      </c>
      <c r="E388">
        <v>540382</v>
      </c>
    </row>
    <row r="389" spans="1:5" x14ac:dyDescent="0.25">
      <c r="A389" t="s">
        <v>17</v>
      </c>
      <c r="B389" t="s">
        <v>18</v>
      </c>
      <c r="C389" t="s">
        <v>124</v>
      </c>
      <c r="D389" t="s">
        <v>156</v>
      </c>
      <c r="E389">
        <v>525804</v>
      </c>
    </row>
    <row r="390" spans="1:5" x14ac:dyDescent="0.25">
      <c r="A390" t="s">
        <v>9</v>
      </c>
      <c r="B390" t="s">
        <v>10</v>
      </c>
      <c r="C390" t="s">
        <v>11</v>
      </c>
      <c r="D390" t="s">
        <v>27</v>
      </c>
      <c r="E390">
        <v>505927</v>
      </c>
    </row>
    <row r="391" spans="1:5" x14ac:dyDescent="0.25">
      <c r="A391" t="s">
        <v>9</v>
      </c>
      <c r="B391" t="s">
        <v>18</v>
      </c>
      <c r="C391" t="s">
        <v>63</v>
      </c>
      <c r="D391" t="s">
        <v>64</v>
      </c>
      <c r="E391">
        <v>536385</v>
      </c>
    </row>
    <row r="392" spans="1:5" x14ac:dyDescent="0.25">
      <c r="A392" t="s">
        <v>9</v>
      </c>
      <c r="B392" t="s">
        <v>18</v>
      </c>
      <c r="C392" t="s">
        <v>63</v>
      </c>
      <c r="D392" t="s">
        <v>64</v>
      </c>
      <c r="E392">
        <v>536385</v>
      </c>
    </row>
    <row r="393" spans="1:5" x14ac:dyDescent="0.25">
      <c r="A393" t="s">
        <v>9</v>
      </c>
      <c r="B393" t="s">
        <v>10</v>
      </c>
      <c r="C393" t="s">
        <v>11</v>
      </c>
      <c r="D393" t="s">
        <v>12</v>
      </c>
      <c r="E393">
        <v>505927</v>
      </c>
    </row>
    <row r="394" spans="1:5" x14ac:dyDescent="0.25">
      <c r="A394" t="s">
        <v>17</v>
      </c>
      <c r="B394" t="s">
        <v>18</v>
      </c>
      <c r="C394" t="s">
        <v>89</v>
      </c>
      <c r="D394" t="s">
        <v>90</v>
      </c>
      <c r="E394">
        <v>541249</v>
      </c>
    </row>
    <row r="395" spans="1:5" x14ac:dyDescent="0.25">
      <c r="A395" t="s">
        <v>9</v>
      </c>
      <c r="B395" t="s">
        <v>18</v>
      </c>
      <c r="C395" t="s">
        <v>106</v>
      </c>
      <c r="D395" t="s">
        <v>107</v>
      </c>
      <c r="E395">
        <v>557218</v>
      </c>
    </row>
    <row r="396" spans="1:5" x14ac:dyDescent="0.25">
      <c r="A396" t="s">
        <v>17</v>
      </c>
      <c r="B396" t="s">
        <v>10</v>
      </c>
      <c r="C396" t="s">
        <v>11</v>
      </c>
      <c r="D396" t="s">
        <v>27</v>
      </c>
      <c r="E396">
        <v>507580</v>
      </c>
    </row>
    <row r="397" spans="1:5" x14ac:dyDescent="0.25">
      <c r="A397" t="s">
        <v>9</v>
      </c>
      <c r="B397" t="s">
        <v>10</v>
      </c>
      <c r="C397" t="s">
        <v>11</v>
      </c>
      <c r="D397" t="s">
        <v>27</v>
      </c>
      <c r="E397">
        <v>507580</v>
      </c>
    </row>
    <row r="398" spans="1:5" x14ac:dyDescent="0.25">
      <c r="A398" t="s">
        <v>9</v>
      </c>
      <c r="B398" t="s">
        <v>18</v>
      </c>
      <c r="C398" t="s">
        <v>29</v>
      </c>
      <c r="D398" t="s">
        <v>110</v>
      </c>
      <c r="E398">
        <v>523917</v>
      </c>
    </row>
    <row r="399" spans="1:5" x14ac:dyDescent="0.25">
      <c r="A399" t="s">
        <v>9</v>
      </c>
      <c r="B399" t="s">
        <v>10</v>
      </c>
      <c r="C399" t="s">
        <v>11</v>
      </c>
      <c r="D399" t="s">
        <v>157</v>
      </c>
      <c r="E399">
        <v>505927</v>
      </c>
    </row>
    <row r="400" spans="1:5" x14ac:dyDescent="0.25">
      <c r="A400" t="s">
        <v>9</v>
      </c>
      <c r="B400" t="s">
        <v>26</v>
      </c>
      <c r="C400" t="s">
        <v>32</v>
      </c>
      <c r="D400" t="s">
        <v>33</v>
      </c>
      <c r="E400">
        <v>585505</v>
      </c>
    </row>
    <row r="401" spans="1:5" x14ac:dyDescent="0.25">
      <c r="A401" t="s">
        <v>9</v>
      </c>
      <c r="B401" t="s">
        <v>10</v>
      </c>
      <c r="C401" t="s">
        <v>23</v>
      </c>
      <c r="D401" t="s">
        <v>24</v>
      </c>
      <c r="E401">
        <v>599051</v>
      </c>
    </row>
    <row r="402" spans="1:5" x14ac:dyDescent="0.25">
      <c r="A402" t="s">
        <v>9</v>
      </c>
      <c r="B402" t="s">
        <v>10</v>
      </c>
      <c r="C402" t="s">
        <v>41</v>
      </c>
      <c r="D402" t="s">
        <v>88</v>
      </c>
      <c r="E402">
        <v>597210</v>
      </c>
    </row>
    <row r="403" spans="1:5" x14ac:dyDescent="0.25">
      <c r="A403" t="s">
        <v>9</v>
      </c>
      <c r="B403" t="s">
        <v>10</v>
      </c>
      <c r="C403" t="s">
        <v>158</v>
      </c>
      <c r="D403" t="s">
        <v>159</v>
      </c>
      <c r="E403">
        <v>597325</v>
      </c>
    </row>
    <row r="404" spans="1:5" x14ac:dyDescent="0.25">
      <c r="A404" t="s">
        <v>9</v>
      </c>
      <c r="B404" t="s">
        <v>18</v>
      </c>
      <c r="C404" t="s">
        <v>19</v>
      </c>
      <c r="D404" t="s">
        <v>20</v>
      </c>
      <c r="E404">
        <v>569356</v>
      </c>
    </row>
    <row r="405" spans="1:5" x14ac:dyDescent="0.25">
      <c r="A405" t="s">
        <v>62</v>
      </c>
      <c r="B405" t="s">
        <v>10</v>
      </c>
      <c r="C405" t="s">
        <v>14</v>
      </c>
      <c r="D405" t="s">
        <v>15</v>
      </c>
      <c r="E405">
        <v>511382</v>
      </c>
    </row>
    <row r="406" spans="1:5" x14ac:dyDescent="0.25">
      <c r="A406" t="s">
        <v>17</v>
      </c>
      <c r="B406" t="s">
        <v>26</v>
      </c>
      <c r="C406" t="s">
        <v>151</v>
      </c>
      <c r="D406" t="s">
        <v>152</v>
      </c>
      <c r="E406">
        <v>585726</v>
      </c>
    </row>
    <row r="407" spans="1:5" x14ac:dyDescent="0.25">
      <c r="A407" t="s">
        <v>9</v>
      </c>
      <c r="B407" t="s">
        <v>18</v>
      </c>
      <c r="C407" t="s">
        <v>43</v>
      </c>
      <c r="D407" t="s">
        <v>44</v>
      </c>
      <c r="E407">
        <v>541303</v>
      </c>
    </row>
    <row r="408" spans="1:5" x14ac:dyDescent="0.25">
      <c r="A408" t="s">
        <v>9</v>
      </c>
      <c r="B408" t="s">
        <v>10</v>
      </c>
      <c r="C408" t="s">
        <v>11</v>
      </c>
      <c r="D408" t="s">
        <v>27</v>
      </c>
      <c r="E408">
        <v>505927</v>
      </c>
    </row>
    <row r="409" spans="1:5" x14ac:dyDescent="0.25">
      <c r="A409" t="s">
        <v>17</v>
      </c>
      <c r="B409" t="s">
        <v>18</v>
      </c>
      <c r="C409" t="s">
        <v>19</v>
      </c>
      <c r="D409" t="s">
        <v>20</v>
      </c>
      <c r="E409">
        <v>569356</v>
      </c>
    </row>
    <row r="410" spans="1:5" x14ac:dyDescent="0.25">
      <c r="A410" t="s">
        <v>9</v>
      </c>
      <c r="B410" t="s">
        <v>18</v>
      </c>
      <c r="C410" t="s">
        <v>63</v>
      </c>
      <c r="D410" t="s">
        <v>64</v>
      </c>
      <c r="E410">
        <v>536385</v>
      </c>
    </row>
    <row r="411" spans="1:5" x14ac:dyDescent="0.25">
      <c r="A411" t="s">
        <v>17</v>
      </c>
      <c r="B411" t="s">
        <v>18</v>
      </c>
      <c r="C411" t="s">
        <v>47</v>
      </c>
      <c r="D411" t="s">
        <v>48</v>
      </c>
      <c r="E411">
        <v>540684</v>
      </c>
    </row>
    <row r="412" spans="1:5" x14ac:dyDescent="0.25">
      <c r="A412" t="s">
        <v>9</v>
      </c>
      <c r="B412" t="s">
        <v>10</v>
      </c>
      <c r="C412" t="s">
        <v>74</v>
      </c>
      <c r="D412" t="s">
        <v>78</v>
      </c>
      <c r="E412">
        <v>597635</v>
      </c>
    </row>
    <row r="413" spans="1:5" x14ac:dyDescent="0.25">
      <c r="A413" t="s">
        <v>9</v>
      </c>
      <c r="B413" t="s">
        <v>18</v>
      </c>
      <c r="C413" t="s">
        <v>43</v>
      </c>
      <c r="D413" t="s">
        <v>44</v>
      </c>
      <c r="E413">
        <v>541303</v>
      </c>
    </row>
    <row r="414" spans="1:5" x14ac:dyDescent="0.25">
      <c r="A414" t="s">
        <v>9</v>
      </c>
      <c r="B414" t="s">
        <v>18</v>
      </c>
      <c r="C414" t="s">
        <v>89</v>
      </c>
      <c r="D414" t="s">
        <v>90</v>
      </c>
      <c r="E414">
        <v>541249</v>
      </c>
    </row>
    <row r="415" spans="1:5" x14ac:dyDescent="0.25">
      <c r="A415" t="s">
        <v>17</v>
      </c>
      <c r="B415" t="s">
        <v>10</v>
      </c>
      <c r="C415" t="s">
        <v>21</v>
      </c>
      <c r="D415" t="s">
        <v>58</v>
      </c>
      <c r="E415">
        <v>597481</v>
      </c>
    </row>
    <row r="416" spans="1:5" x14ac:dyDescent="0.25">
      <c r="A416" t="s">
        <v>9</v>
      </c>
      <c r="B416" t="s">
        <v>10</v>
      </c>
      <c r="C416" t="s">
        <v>41</v>
      </c>
      <c r="D416" t="s">
        <v>42</v>
      </c>
      <c r="E416">
        <v>597210</v>
      </c>
    </row>
    <row r="417" spans="1:5" x14ac:dyDescent="0.25">
      <c r="A417" t="s">
        <v>17</v>
      </c>
      <c r="B417" t="s">
        <v>10</v>
      </c>
      <c r="C417" t="s">
        <v>23</v>
      </c>
      <c r="D417" t="s">
        <v>51</v>
      </c>
      <c r="E417">
        <v>599051</v>
      </c>
    </row>
    <row r="418" spans="1:5" x14ac:dyDescent="0.25">
      <c r="A418" t="s">
        <v>9</v>
      </c>
      <c r="B418" t="s">
        <v>10</v>
      </c>
      <c r="C418" t="s">
        <v>11</v>
      </c>
      <c r="D418" t="s">
        <v>12</v>
      </c>
      <c r="E418">
        <v>505927</v>
      </c>
    </row>
    <row r="419" spans="1:5" x14ac:dyDescent="0.25">
      <c r="A419" t="s">
        <v>9</v>
      </c>
      <c r="B419" t="s">
        <v>18</v>
      </c>
      <c r="C419" t="s">
        <v>19</v>
      </c>
      <c r="D419" t="s">
        <v>20</v>
      </c>
      <c r="E419">
        <v>569356</v>
      </c>
    </row>
    <row r="420" spans="1:5" x14ac:dyDescent="0.25">
      <c r="A420" t="s">
        <v>62</v>
      </c>
      <c r="B420" t="s">
        <v>18</v>
      </c>
      <c r="C420" t="s">
        <v>124</v>
      </c>
      <c r="D420" t="s">
        <v>125</v>
      </c>
      <c r="E420">
        <v>525804</v>
      </c>
    </row>
    <row r="421" spans="1:5" x14ac:dyDescent="0.25">
      <c r="A421" t="s">
        <v>9</v>
      </c>
      <c r="B421" t="s">
        <v>10</v>
      </c>
      <c r="C421" t="s">
        <v>23</v>
      </c>
      <c r="D421" t="s">
        <v>37</v>
      </c>
      <c r="E421">
        <v>599051</v>
      </c>
    </row>
    <row r="422" spans="1:5" x14ac:dyDescent="0.25">
      <c r="A422" t="s">
        <v>9</v>
      </c>
      <c r="B422" t="s">
        <v>10</v>
      </c>
      <c r="C422" t="s">
        <v>79</v>
      </c>
      <c r="D422" t="s">
        <v>80</v>
      </c>
      <c r="E422">
        <v>597961</v>
      </c>
    </row>
    <row r="423" spans="1:5" x14ac:dyDescent="0.25">
      <c r="A423" t="s">
        <v>9</v>
      </c>
      <c r="B423" t="s">
        <v>10</v>
      </c>
      <c r="C423" t="s">
        <v>41</v>
      </c>
      <c r="D423" t="s">
        <v>42</v>
      </c>
      <c r="E423">
        <v>597210</v>
      </c>
    </row>
    <row r="424" spans="1:5" x14ac:dyDescent="0.25">
      <c r="A424" t="s">
        <v>17</v>
      </c>
      <c r="B424" t="s">
        <v>10</v>
      </c>
      <c r="C424" t="s">
        <v>14</v>
      </c>
      <c r="D424" t="s">
        <v>15</v>
      </c>
      <c r="E424">
        <v>597520</v>
      </c>
    </row>
    <row r="425" spans="1:5" x14ac:dyDescent="0.25">
      <c r="A425" t="s">
        <v>9</v>
      </c>
      <c r="B425" t="s">
        <v>10</v>
      </c>
      <c r="C425" t="s">
        <v>11</v>
      </c>
      <c r="D425" t="s">
        <v>27</v>
      </c>
      <c r="E425">
        <v>505927</v>
      </c>
    </row>
    <row r="426" spans="1:5" x14ac:dyDescent="0.25">
      <c r="A426" t="s">
        <v>9</v>
      </c>
      <c r="B426" t="s">
        <v>10</v>
      </c>
      <c r="C426" t="s">
        <v>14</v>
      </c>
      <c r="D426" t="s">
        <v>15</v>
      </c>
      <c r="E426">
        <v>597520</v>
      </c>
    </row>
    <row r="427" spans="1:5" x14ac:dyDescent="0.25">
      <c r="A427" t="s">
        <v>17</v>
      </c>
      <c r="B427" t="s">
        <v>10</v>
      </c>
      <c r="C427" t="s">
        <v>23</v>
      </c>
      <c r="D427" t="s">
        <v>24</v>
      </c>
      <c r="E427">
        <v>599051</v>
      </c>
    </row>
    <row r="428" spans="1:5" x14ac:dyDescent="0.25">
      <c r="A428" t="s">
        <v>17</v>
      </c>
      <c r="B428" t="s">
        <v>10</v>
      </c>
      <c r="C428" t="s">
        <v>14</v>
      </c>
      <c r="D428" t="s">
        <v>61</v>
      </c>
      <c r="E428">
        <v>597520</v>
      </c>
    </row>
    <row r="429" spans="1:5" x14ac:dyDescent="0.25">
      <c r="A429" t="s">
        <v>9</v>
      </c>
      <c r="B429" t="s">
        <v>10</v>
      </c>
      <c r="C429" t="s">
        <v>11</v>
      </c>
      <c r="D429" t="s">
        <v>12</v>
      </c>
      <c r="E429">
        <v>505927</v>
      </c>
    </row>
    <row r="430" spans="1:5" x14ac:dyDescent="0.25">
      <c r="A430" t="s">
        <v>9</v>
      </c>
      <c r="B430" t="s">
        <v>10</v>
      </c>
      <c r="C430" t="s">
        <v>114</v>
      </c>
      <c r="D430" t="s">
        <v>115</v>
      </c>
      <c r="E430">
        <v>597201</v>
      </c>
    </row>
    <row r="431" spans="1:5" x14ac:dyDescent="0.25">
      <c r="A431" t="s">
        <v>9</v>
      </c>
      <c r="B431" t="s">
        <v>10</v>
      </c>
      <c r="C431" t="s">
        <v>11</v>
      </c>
      <c r="D431" t="s">
        <v>27</v>
      </c>
      <c r="E431">
        <v>554782</v>
      </c>
    </row>
    <row r="432" spans="1:5" x14ac:dyDescent="0.25">
      <c r="A432" t="s">
        <v>9</v>
      </c>
      <c r="B432" t="s">
        <v>10</v>
      </c>
      <c r="C432" t="s">
        <v>21</v>
      </c>
      <c r="D432" t="s">
        <v>58</v>
      </c>
      <c r="E432">
        <v>597481</v>
      </c>
    </row>
    <row r="433" spans="1:5" x14ac:dyDescent="0.25">
      <c r="A433" t="s">
        <v>17</v>
      </c>
      <c r="B433" t="s">
        <v>18</v>
      </c>
      <c r="C433" t="s">
        <v>19</v>
      </c>
      <c r="D433" t="s">
        <v>20</v>
      </c>
      <c r="E433">
        <v>569356</v>
      </c>
    </row>
    <row r="434" spans="1:5" x14ac:dyDescent="0.25">
      <c r="A434" t="s">
        <v>9</v>
      </c>
      <c r="B434" t="s">
        <v>18</v>
      </c>
      <c r="C434" t="s">
        <v>47</v>
      </c>
      <c r="D434" t="s">
        <v>48</v>
      </c>
      <c r="E434">
        <v>540684</v>
      </c>
    </row>
    <row r="435" spans="1:5" x14ac:dyDescent="0.25">
      <c r="A435" t="s">
        <v>9</v>
      </c>
      <c r="B435" t="s">
        <v>18</v>
      </c>
      <c r="C435" t="s">
        <v>34</v>
      </c>
      <c r="D435" t="s">
        <v>35</v>
      </c>
      <c r="E435">
        <v>554782</v>
      </c>
    </row>
    <row r="436" spans="1:5" x14ac:dyDescent="0.25">
      <c r="A436" t="s">
        <v>9</v>
      </c>
      <c r="B436" t="s">
        <v>18</v>
      </c>
      <c r="C436" t="s">
        <v>19</v>
      </c>
      <c r="D436" t="s">
        <v>20</v>
      </c>
      <c r="E436">
        <v>569356</v>
      </c>
    </row>
    <row r="437" spans="1:5" x14ac:dyDescent="0.25">
      <c r="A437" t="s">
        <v>17</v>
      </c>
      <c r="B437" t="s">
        <v>18</v>
      </c>
      <c r="C437" t="s">
        <v>19</v>
      </c>
      <c r="D437" t="s">
        <v>20</v>
      </c>
      <c r="E437">
        <v>569356</v>
      </c>
    </row>
    <row r="438" spans="1:5" x14ac:dyDescent="0.25">
      <c r="A438" t="s">
        <v>62</v>
      </c>
      <c r="B438" t="s">
        <v>18</v>
      </c>
      <c r="C438" t="s">
        <v>19</v>
      </c>
      <c r="D438" t="s">
        <v>20</v>
      </c>
      <c r="E438">
        <v>569356</v>
      </c>
    </row>
    <row r="439" spans="1:5" x14ac:dyDescent="0.25">
      <c r="A439" t="s">
        <v>9</v>
      </c>
      <c r="B439" t="s">
        <v>10</v>
      </c>
      <c r="C439" t="s">
        <v>14</v>
      </c>
      <c r="D439" t="s">
        <v>15</v>
      </c>
      <c r="E439">
        <v>597520</v>
      </c>
    </row>
    <row r="440" spans="1:5" x14ac:dyDescent="0.25">
      <c r="A440" t="s">
        <v>9</v>
      </c>
      <c r="B440" t="s">
        <v>10</v>
      </c>
      <c r="C440" t="s">
        <v>38</v>
      </c>
      <c r="D440" t="s">
        <v>39</v>
      </c>
      <c r="E440">
        <v>554821</v>
      </c>
    </row>
    <row r="441" spans="1:5" x14ac:dyDescent="0.25">
      <c r="A441" t="s">
        <v>9</v>
      </c>
      <c r="B441" t="s">
        <v>10</v>
      </c>
      <c r="C441" t="s">
        <v>11</v>
      </c>
      <c r="D441" t="s">
        <v>27</v>
      </c>
      <c r="E441">
        <v>505927</v>
      </c>
    </row>
    <row r="442" spans="1:5" x14ac:dyDescent="0.25">
      <c r="A442" t="s">
        <v>17</v>
      </c>
      <c r="B442" t="s">
        <v>10</v>
      </c>
      <c r="C442" t="s">
        <v>49</v>
      </c>
      <c r="D442" t="s">
        <v>50</v>
      </c>
      <c r="E442">
        <v>507580</v>
      </c>
    </row>
    <row r="443" spans="1:5" x14ac:dyDescent="0.25">
      <c r="A443" t="s">
        <v>9</v>
      </c>
      <c r="B443" t="s">
        <v>10</v>
      </c>
      <c r="C443" t="s">
        <v>14</v>
      </c>
      <c r="D443" t="s">
        <v>61</v>
      </c>
      <c r="E443">
        <v>552003</v>
      </c>
    </row>
    <row r="444" spans="1:5" x14ac:dyDescent="0.25">
      <c r="A444" t="s">
        <v>9</v>
      </c>
      <c r="B444" t="s">
        <v>10</v>
      </c>
      <c r="C444" t="s">
        <v>11</v>
      </c>
      <c r="D444" t="s">
        <v>12</v>
      </c>
      <c r="E444">
        <v>505927</v>
      </c>
    </row>
    <row r="445" spans="1:5" x14ac:dyDescent="0.25">
      <c r="A445" t="s">
        <v>9</v>
      </c>
      <c r="B445" t="s">
        <v>18</v>
      </c>
      <c r="C445" t="s">
        <v>43</v>
      </c>
      <c r="D445" t="s">
        <v>44</v>
      </c>
      <c r="E445">
        <v>541303</v>
      </c>
    </row>
    <row r="446" spans="1:5" x14ac:dyDescent="0.25">
      <c r="A446" t="s">
        <v>9</v>
      </c>
      <c r="B446" t="s">
        <v>18</v>
      </c>
      <c r="C446" t="s">
        <v>89</v>
      </c>
      <c r="D446" t="s">
        <v>90</v>
      </c>
      <c r="E446">
        <v>541249</v>
      </c>
    </row>
    <row r="447" spans="1:5" x14ac:dyDescent="0.25">
      <c r="A447" t="s">
        <v>9</v>
      </c>
      <c r="B447" t="s">
        <v>10</v>
      </c>
      <c r="C447" t="s">
        <v>11</v>
      </c>
      <c r="D447" t="s">
        <v>27</v>
      </c>
      <c r="E447">
        <v>505927</v>
      </c>
    </row>
    <row r="448" spans="1:5" x14ac:dyDescent="0.25">
      <c r="A448" t="s">
        <v>9</v>
      </c>
      <c r="B448" t="s">
        <v>10</v>
      </c>
      <c r="C448" t="s">
        <v>74</v>
      </c>
      <c r="D448" t="s">
        <v>105</v>
      </c>
      <c r="E448">
        <v>597635</v>
      </c>
    </row>
    <row r="449" spans="1:5" x14ac:dyDescent="0.25">
      <c r="A449" t="s">
        <v>9</v>
      </c>
      <c r="B449" t="s">
        <v>10</v>
      </c>
      <c r="C449" t="s">
        <v>14</v>
      </c>
      <c r="D449" t="s">
        <v>81</v>
      </c>
      <c r="E449">
        <v>597520</v>
      </c>
    </row>
    <row r="450" spans="1:5" x14ac:dyDescent="0.25">
      <c r="A450" t="s">
        <v>17</v>
      </c>
      <c r="B450" t="s">
        <v>10</v>
      </c>
      <c r="C450" t="s">
        <v>21</v>
      </c>
      <c r="D450" t="s">
        <v>58</v>
      </c>
      <c r="E450">
        <v>597481</v>
      </c>
    </row>
    <row r="451" spans="1:5" x14ac:dyDescent="0.25">
      <c r="A451" t="s">
        <v>36</v>
      </c>
      <c r="B451" t="s">
        <v>10</v>
      </c>
      <c r="C451" t="s">
        <v>11</v>
      </c>
      <c r="D451" t="s">
        <v>140</v>
      </c>
      <c r="E451">
        <v>505927</v>
      </c>
    </row>
    <row r="452" spans="1:5" x14ac:dyDescent="0.25">
      <c r="A452" t="s">
        <v>9</v>
      </c>
      <c r="B452" t="s">
        <v>18</v>
      </c>
      <c r="C452" t="s">
        <v>19</v>
      </c>
      <c r="D452" t="s">
        <v>20</v>
      </c>
      <c r="E452">
        <v>569356</v>
      </c>
    </row>
    <row r="453" spans="1:5" x14ac:dyDescent="0.25">
      <c r="A453" t="s">
        <v>9</v>
      </c>
      <c r="B453" t="s">
        <v>18</v>
      </c>
      <c r="C453" t="s">
        <v>45</v>
      </c>
      <c r="D453" t="s">
        <v>101</v>
      </c>
      <c r="E453">
        <v>541575</v>
      </c>
    </row>
    <row r="454" spans="1:5" x14ac:dyDescent="0.25">
      <c r="A454" t="s">
        <v>9</v>
      </c>
      <c r="B454" t="s">
        <v>10</v>
      </c>
      <c r="C454" t="s">
        <v>21</v>
      </c>
      <c r="D454" t="s">
        <v>58</v>
      </c>
      <c r="E454">
        <v>586846</v>
      </c>
    </row>
    <row r="455" spans="1:5" x14ac:dyDescent="0.25">
      <c r="A455" t="s">
        <v>9</v>
      </c>
      <c r="B455" t="s">
        <v>18</v>
      </c>
      <c r="C455" t="s">
        <v>43</v>
      </c>
      <c r="D455" t="s">
        <v>44</v>
      </c>
      <c r="E455">
        <v>541303</v>
      </c>
    </row>
    <row r="456" spans="1:5" x14ac:dyDescent="0.25">
      <c r="A456" t="s">
        <v>9</v>
      </c>
      <c r="B456" t="s">
        <v>10</v>
      </c>
      <c r="C456" t="s">
        <v>23</v>
      </c>
      <c r="D456" t="s">
        <v>24</v>
      </c>
      <c r="E456">
        <v>599051</v>
      </c>
    </row>
    <row r="457" spans="1:5" x14ac:dyDescent="0.25">
      <c r="A457" t="s">
        <v>9</v>
      </c>
      <c r="B457" t="s">
        <v>10</v>
      </c>
      <c r="C457" t="s">
        <v>74</v>
      </c>
      <c r="D457" t="s">
        <v>160</v>
      </c>
      <c r="E457">
        <v>597635</v>
      </c>
    </row>
    <row r="458" spans="1:5" x14ac:dyDescent="0.25">
      <c r="A458" t="s">
        <v>9</v>
      </c>
      <c r="B458" t="s">
        <v>10</v>
      </c>
      <c r="C458" t="s">
        <v>11</v>
      </c>
      <c r="D458" t="s">
        <v>12</v>
      </c>
      <c r="E458">
        <v>505927</v>
      </c>
    </row>
    <row r="459" spans="1:5" x14ac:dyDescent="0.25">
      <c r="A459" t="s">
        <v>17</v>
      </c>
      <c r="B459" t="s">
        <v>10</v>
      </c>
      <c r="C459" t="s">
        <v>41</v>
      </c>
      <c r="D459" t="s">
        <v>88</v>
      </c>
      <c r="E459">
        <v>554821</v>
      </c>
    </row>
    <row r="460" spans="1:5" x14ac:dyDescent="0.25">
      <c r="A460" t="s">
        <v>9</v>
      </c>
      <c r="B460" t="s">
        <v>10</v>
      </c>
      <c r="C460" t="s">
        <v>11</v>
      </c>
      <c r="D460" t="s">
        <v>12</v>
      </c>
      <c r="E460">
        <v>505927</v>
      </c>
    </row>
    <row r="461" spans="1:5" x14ac:dyDescent="0.25">
      <c r="A461" t="s">
        <v>9</v>
      </c>
      <c r="B461" t="s">
        <v>10</v>
      </c>
      <c r="C461" t="s">
        <v>38</v>
      </c>
      <c r="D461" t="s">
        <v>161</v>
      </c>
      <c r="E461">
        <v>554821</v>
      </c>
    </row>
    <row r="462" spans="1:5" x14ac:dyDescent="0.25">
      <c r="A462" t="s">
        <v>9</v>
      </c>
      <c r="B462" t="s">
        <v>18</v>
      </c>
      <c r="C462" t="s">
        <v>47</v>
      </c>
      <c r="D462" t="s">
        <v>48</v>
      </c>
      <c r="E462">
        <v>540684</v>
      </c>
    </row>
    <row r="463" spans="1:5" x14ac:dyDescent="0.25">
      <c r="A463" t="s">
        <v>9</v>
      </c>
      <c r="B463" t="s">
        <v>10</v>
      </c>
      <c r="C463" t="s">
        <v>23</v>
      </c>
      <c r="D463" t="s">
        <v>51</v>
      </c>
      <c r="E463">
        <v>599051</v>
      </c>
    </row>
    <row r="464" spans="1:5" x14ac:dyDescent="0.25">
      <c r="A464" t="s">
        <v>9</v>
      </c>
      <c r="B464" t="s">
        <v>18</v>
      </c>
      <c r="C464" t="s">
        <v>89</v>
      </c>
      <c r="D464" t="s">
        <v>90</v>
      </c>
      <c r="E464">
        <v>541249</v>
      </c>
    </row>
    <row r="465" spans="1:5" x14ac:dyDescent="0.25">
      <c r="A465" t="s">
        <v>9</v>
      </c>
      <c r="B465" t="s">
        <v>10</v>
      </c>
      <c r="C465" t="s">
        <v>11</v>
      </c>
      <c r="D465" t="s">
        <v>27</v>
      </c>
      <c r="E465">
        <v>505927</v>
      </c>
    </row>
    <row r="466" spans="1:5" x14ac:dyDescent="0.25">
      <c r="A466" t="s">
        <v>9</v>
      </c>
      <c r="B466" t="s">
        <v>10</v>
      </c>
      <c r="C466" t="s">
        <v>11</v>
      </c>
      <c r="D466" t="s">
        <v>12</v>
      </c>
      <c r="E466">
        <v>505927</v>
      </c>
    </row>
    <row r="467" spans="1:5" x14ac:dyDescent="0.25">
      <c r="A467" t="s">
        <v>17</v>
      </c>
      <c r="B467" t="s">
        <v>10</v>
      </c>
      <c r="C467" t="s">
        <v>41</v>
      </c>
      <c r="D467" t="s">
        <v>42</v>
      </c>
      <c r="E467">
        <v>554821</v>
      </c>
    </row>
    <row r="468" spans="1:5" x14ac:dyDescent="0.25">
      <c r="A468" t="s">
        <v>17</v>
      </c>
      <c r="B468" t="s">
        <v>10</v>
      </c>
      <c r="C468" t="s">
        <v>79</v>
      </c>
      <c r="D468" t="s">
        <v>80</v>
      </c>
      <c r="E468">
        <v>597988</v>
      </c>
    </row>
    <row r="469" spans="1:5" x14ac:dyDescent="0.25">
      <c r="A469" t="s">
        <v>9</v>
      </c>
      <c r="B469" t="s">
        <v>10</v>
      </c>
      <c r="C469" t="s">
        <v>11</v>
      </c>
      <c r="D469" t="s">
        <v>12</v>
      </c>
      <c r="E469">
        <v>505927</v>
      </c>
    </row>
    <row r="470" spans="1:5" x14ac:dyDescent="0.25">
      <c r="A470" t="s">
        <v>9</v>
      </c>
      <c r="B470" t="s">
        <v>10</v>
      </c>
      <c r="C470" t="s">
        <v>11</v>
      </c>
      <c r="D470" t="s">
        <v>12</v>
      </c>
      <c r="E470">
        <v>505927</v>
      </c>
    </row>
    <row r="471" spans="1:5" x14ac:dyDescent="0.25">
      <c r="A471" t="s">
        <v>17</v>
      </c>
      <c r="B471" t="s">
        <v>18</v>
      </c>
      <c r="C471" t="s">
        <v>124</v>
      </c>
      <c r="D471" t="s">
        <v>125</v>
      </c>
      <c r="E471">
        <v>525804</v>
      </c>
    </row>
    <row r="472" spans="1:5" x14ac:dyDescent="0.25">
      <c r="A472" t="s">
        <v>17</v>
      </c>
      <c r="B472" t="s">
        <v>18</v>
      </c>
      <c r="C472" t="s">
        <v>153</v>
      </c>
      <c r="D472" t="s">
        <v>154</v>
      </c>
      <c r="E472">
        <v>540978</v>
      </c>
    </row>
    <row r="473" spans="1:5" x14ac:dyDescent="0.25">
      <c r="A473" t="s">
        <v>9</v>
      </c>
      <c r="B473" t="s">
        <v>18</v>
      </c>
      <c r="C473" t="s">
        <v>65</v>
      </c>
      <c r="D473" t="s">
        <v>162</v>
      </c>
      <c r="E473">
        <v>536521</v>
      </c>
    </row>
    <row r="474" spans="1:5" x14ac:dyDescent="0.25">
      <c r="A474" t="s">
        <v>9</v>
      </c>
      <c r="B474" t="s">
        <v>10</v>
      </c>
      <c r="C474" t="s">
        <v>11</v>
      </c>
      <c r="D474" t="s">
        <v>12</v>
      </c>
      <c r="E474">
        <v>505927</v>
      </c>
    </row>
    <row r="475" spans="1:5" x14ac:dyDescent="0.25">
      <c r="A475" t="s">
        <v>17</v>
      </c>
      <c r="B475" t="s">
        <v>18</v>
      </c>
      <c r="C475" t="s">
        <v>63</v>
      </c>
      <c r="D475" t="s">
        <v>64</v>
      </c>
      <c r="E475">
        <v>536385</v>
      </c>
    </row>
    <row r="476" spans="1:5" x14ac:dyDescent="0.25">
      <c r="A476" t="s">
        <v>17</v>
      </c>
      <c r="B476" t="s">
        <v>10</v>
      </c>
      <c r="C476" t="s">
        <v>23</v>
      </c>
      <c r="D476" t="s">
        <v>24</v>
      </c>
      <c r="E476">
        <v>599051</v>
      </c>
    </row>
    <row r="477" spans="1:5" x14ac:dyDescent="0.25">
      <c r="A477" t="s">
        <v>9</v>
      </c>
      <c r="B477" t="s">
        <v>18</v>
      </c>
      <c r="C477" t="s">
        <v>124</v>
      </c>
      <c r="D477" t="s">
        <v>125</v>
      </c>
      <c r="E477">
        <v>525804</v>
      </c>
    </row>
    <row r="478" spans="1:5" x14ac:dyDescent="0.25">
      <c r="A478" t="s">
        <v>9</v>
      </c>
      <c r="B478" t="s">
        <v>10</v>
      </c>
      <c r="C478" t="s">
        <v>163</v>
      </c>
      <c r="D478" t="s">
        <v>164</v>
      </c>
      <c r="E478">
        <v>598321</v>
      </c>
    </row>
    <row r="479" spans="1:5" x14ac:dyDescent="0.25">
      <c r="A479" t="s">
        <v>9</v>
      </c>
      <c r="B479" t="s">
        <v>18</v>
      </c>
      <c r="C479" t="s">
        <v>95</v>
      </c>
      <c r="D479" t="s">
        <v>96</v>
      </c>
      <c r="E479">
        <v>540030</v>
      </c>
    </row>
    <row r="480" spans="1:5" x14ac:dyDescent="0.25">
      <c r="A480" t="s">
        <v>17</v>
      </c>
      <c r="B480" t="s">
        <v>18</v>
      </c>
      <c r="C480" t="s">
        <v>63</v>
      </c>
      <c r="D480" t="s">
        <v>64</v>
      </c>
      <c r="E480">
        <v>536385</v>
      </c>
    </row>
    <row r="481" spans="1:5" x14ac:dyDescent="0.25">
      <c r="A481" t="s">
        <v>36</v>
      </c>
      <c r="B481" t="s">
        <v>18</v>
      </c>
      <c r="C481" t="s">
        <v>153</v>
      </c>
      <c r="D481" t="s">
        <v>154</v>
      </c>
      <c r="E481">
        <v>500496</v>
      </c>
    </row>
    <row r="482" spans="1:5" x14ac:dyDescent="0.25">
      <c r="A482" t="s">
        <v>9</v>
      </c>
      <c r="B482" t="s">
        <v>10</v>
      </c>
      <c r="C482" t="s">
        <v>21</v>
      </c>
      <c r="D482" t="s">
        <v>58</v>
      </c>
      <c r="E482">
        <v>597481</v>
      </c>
    </row>
    <row r="483" spans="1:5" x14ac:dyDescent="0.25">
      <c r="A483" t="s">
        <v>9</v>
      </c>
      <c r="B483" t="s">
        <v>18</v>
      </c>
      <c r="C483" t="s">
        <v>29</v>
      </c>
      <c r="D483" t="s">
        <v>30</v>
      </c>
      <c r="E483">
        <v>523917</v>
      </c>
    </row>
    <row r="484" spans="1:5" x14ac:dyDescent="0.25">
      <c r="A484" t="s">
        <v>9</v>
      </c>
      <c r="B484" t="s">
        <v>10</v>
      </c>
      <c r="C484" t="s">
        <v>14</v>
      </c>
      <c r="D484" t="s">
        <v>81</v>
      </c>
      <c r="E484">
        <v>597520</v>
      </c>
    </row>
    <row r="485" spans="1:5" x14ac:dyDescent="0.25">
      <c r="A485" t="s">
        <v>9</v>
      </c>
      <c r="B485" t="s">
        <v>18</v>
      </c>
      <c r="C485" t="s">
        <v>34</v>
      </c>
      <c r="D485" t="s">
        <v>35</v>
      </c>
      <c r="E485">
        <v>540382</v>
      </c>
    </row>
    <row r="486" spans="1:5" x14ac:dyDescent="0.25">
      <c r="A486" t="s">
        <v>9</v>
      </c>
      <c r="B486" t="s">
        <v>10</v>
      </c>
      <c r="C486" t="s">
        <v>11</v>
      </c>
      <c r="D486" t="s">
        <v>27</v>
      </c>
      <c r="E486">
        <v>505927</v>
      </c>
    </row>
    <row r="487" spans="1:5" x14ac:dyDescent="0.25">
      <c r="A487" t="s">
        <v>9</v>
      </c>
      <c r="B487" t="s">
        <v>10</v>
      </c>
      <c r="C487" t="s">
        <v>67</v>
      </c>
      <c r="D487" t="s">
        <v>68</v>
      </c>
      <c r="E487">
        <v>569551</v>
      </c>
    </row>
    <row r="488" spans="1:5" x14ac:dyDescent="0.25">
      <c r="A488" t="s">
        <v>9</v>
      </c>
      <c r="B488" t="s">
        <v>18</v>
      </c>
      <c r="C488" t="s">
        <v>106</v>
      </c>
      <c r="D488" t="s">
        <v>107</v>
      </c>
      <c r="E488">
        <v>557218</v>
      </c>
    </row>
    <row r="489" spans="1:5" x14ac:dyDescent="0.25">
      <c r="A489" t="s">
        <v>9</v>
      </c>
      <c r="B489" t="s">
        <v>10</v>
      </c>
      <c r="C489" t="s">
        <v>11</v>
      </c>
      <c r="D489" t="s">
        <v>12</v>
      </c>
      <c r="E489">
        <v>505927</v>
      </c>
    </row>
    <row r="490" spans="1:5" x14ac:dyDescent="0.25">
      <c r="A490" t="s">
        <v>9</v>
      </c>
      <c r="B490" t="s">
        <v>10</v>
      </c>
      <c r="C490" t="s">
        <v>79</v>
      </c>
      <c r="D490" t="s">
        <v>80</v>
      </c>
      <c r="E490">
        <v>597988</v>
      </c>
    </row>
    <row r="491" spans="1:5" x14ac:dyDescent="0.25">
      <c r="A491" t="s">
        <v>17</v>
      </c>
      <c r="B491" t="s">
        <v>10</v>
      </c>
      <c r="C491" t="s">
        <v>79</v>
      </c>
      <c r="D491" t="s">
        <v>80</v>
      </c>
      <c r="E491">
        <v>597988</v>
      </c>
    </row>
    <row r="492" spans="1:5" x14ac:dyDescent="0.25">
      <c r="A492" t="s">
        <v>9</v>
      </c>
      <c r="B492" t="s">
        <v>10</v>
      </c>
      <c r="C492" t="s">
        <v>41</v>
      </c>
      <c r="D492" t="s">
        <v>42</v>
      </c>
      <c r="E492">
        <v>597210</v>
      </c>
    </row>
    <row r="493" spans="1:5" x14ac:dyDescent="0.25">
      <c r="A493" t="s">
        <v>9</v>
      </c>
      <c r="B493" t="s">
        <v>10</v>
      </c>
      <c r="C493" t="s">
        <v>79</v>
      </c>
      <c r="D493" t="s">
        <v>80</v>
      </c>
      <c r="E493">
        <v>552003</v>
      </c>
    </row>
    <row r="494" spans="1:5" x14ac:dyDescent="0.25">
      <c r="A494" t="s">
        <v>9</v>
      </c>
      <c r="B494" t="s">
        <v>10</v>
      </c>
      <c r="C494" t="s">
        <v>79</v>
      </c>
      <c r="D494" t="s">
        <v>97</v>
      </c>
      <c r="E494">
        <v>597988</v>
      </c>
    </row>
    <row r="495" spans="1:5" x14ac:dyDescent="0.25">
      <c r="A495" t="s">
        <v>9</v>
      </c>
      <c r="B495" t="s">
        <v>10</v>
      </c>
      <c r="C495" t="s">
        <v>65</v>
      </c>
      <c r="D495" t="s">
        <v>165</v>
      </c>
      <c r="E495">
        <v>597449</v>
      </c>
    </row>
    <row r="496" spans="1:5" x14ac:dyDescent="0.25">
      <c r="A496" t="s">
        <v>9</v>
      </c>
      <c r="B496" t="s">
        <v>10</v>
      </c>
      <c r="C496" t="s">
        <v>79</v>
      </c>
      <c r="D496" t="s">
        <v>80</v>
      </c>
      <c r="E496">
        <v>597988</v>
      </c>
    </row>
    <row r="497" spans="1:5" x14ac:dyDescent="0.25">
      <c r="A497" t="s">
        <v>9</v>
      </c>
      <c r="B497" t="s">
        <v>10</v>
      </c>
      <c r="C497" t="s">
        <v>79</v>
      </c>
      <c r="D497" t="s">
        <v>80</v>
      </c>
      <c r="E497">
        <v>505927</v>
      </c>
    </row>
    <row r="498" spans="1:5" x14ac:dyDescent="0.25">
      <c r="A498" t="s">
        <v>17</v>
      </c>
      <c r="B498" t="s">
        <v>18</v>
      </c>
      <c r="C498" t="s">
        <v>89</v>
      </c>
      <c r="D498" t="s">
        <v>90</v>
      </c>
      <c r="E498">
        <v>541249</v>
      </c>
    </row>
    <row r="499" spans="1:5" x14ac:dyDescent="0.25">
      <c r="A499" t="s">
        <v>9</v>
      </c>
      <c r="B499" t="s">
        <v>10</v>
      </c>
      <c r="C499" t="s">
        <v>38</v>
      </c>
      <c r="D499" t="s">
        <v>39</v>
      </c>
      <c r="E499">
        <v>554821</v>
      </c>
    </row>
    <row r="500" spans="1:5" x14ac:dyDescent="0.25">
      <c r="A500" t="s">
        <v>17</v>
      </c>
      <c r="B500" t="s">
        <v>10</v>
      </c>
      <c r="C500" t="s">
        <v>79</v>
      </c>
      <c r="D500" t="s">
        <v>80</v>
      </c>
      <c r="E500">
        <v>597988</v>
      </c>
    </row>
    <row r="501" spans="1:5" x14ac:dyDescent="0.25">
      <c r="A501" t="s">
        <v>9</v>
      </c>
      <c r="B501" t="s">
        <v>10</v>
      </c>
      <c r="C501" t="s">
        <v>11</v>
      </c>
      <c r="D501" t="s">
        <v>12</v>
      </c>
      <c r="E501">
        <v>505927</v>
      </c>
    </row>
    <row r="502" spans="1:5" x14ac:dyDescent="0.25">
      <c r="A502" t="s">
        <v>17</v>
      </c>
      <c r="B502" t="s">
        <v>10</v>
      </c>
      <c r="C502" t="s">
        <v>91</v>
      </c>
      <c r="D502" t="s">
        <v>92</v>
      </c>
      <c r="E502">
        <v>597961</v>
      </c>
    </row>
    <row r="503" spans="1:5" x14ac:dyDescent="0.25">
      <c r="A503" t="s">
        <v>9</v>
      </c>
      <c r="B503" t="s">
        <v>10</v>
      </c>
      <c r="C503" t="s">
        <v>23</v>
      </c>
      <c r="D503" t="s">
        <v>24</v>
      </c>
      <c r="E503">
        <v>599051</v>
      </c>
    </row>
    <row r="504" spans="1:5" x14ac:dyDescent="0.25">
      <c r="A504" t="s">
        <v>9</v>
      </c>
      <c r="B504" t="s">
        <v>18</v>
      </c>
      <c r="C504" t="s">
        <v>63</v>
      </c>
      <c r="D504" t="s">
        <v>64</v>
      </c>
      <c r="E504">
        <v>536385</v>
      </c>
    </row>
    <row r="505" spans="1:5" x14ac:dyDescent="0.25">
      <c r="A505" t="s">
        <v>9</v>
      </c>
      <c r="B505" t="s">
        <v>18</v>
      </c>
      <c r="C505" t="s">
        <v>34</v>
      </c>
      <c r="D505" t="s">
        <v>35</v>
      </c>
      <c r="E505">
        <v>540382</v>
      </c>
    </row>
    <row r="506" spans="1:5" x14ac:dyDescent="0.25">
      <c r="A506" t="s">
        <v>17</v>
      </c>
      <c r="B506" t="s">
        <v>18</v>
      </c>
      <c r="C506" t="s">
        <v>153</v>
      </c>
      <c r="D506" t="s">
        <v>154</v>
      </c>
      <c r="E506">
        <v>554782</v>
      </c>
    </row>
    <row r="507" spans="1:5" x14ac:dyDescent="0.25">
      <c r="A507" t="s">
        <v>9</v>
      </c>
      <c r="B507" t="s">
        <v>10</v>
      </c>
      <c r="C507" t="s">
        <v>79</v>
      </c>
      <c r="D507" t="s">
        <v>80</v>
      </c>
      <c r="E507">
        <v>597988</v>
      </c>
    </row>
    <row r="508" spans="1:5" x14ac:dyDescent="0.25">
      <c r="A508" t="s">
        <v>9</v>
      </c>
      <c r="B508" t="s">
        <v>18</v>
      </c>
      <c r="C508" t="s">
        <v>19</v>
      </c>
      <c r="D508" t="s">
        <v>20</v>
      </c>
      <c r="E508">
        <v>569356</v>
      </c>
    </row>
    <row r="509" spans="1:5" x14ac:dyDescent="0.25">
      <c r="A509" t="s">
        <v>9</v>
      </c>
      <c r="B509" t="s">
        <v>10</v>
      </c>
      <c r="C509" t="s">
        <v>11</v>
      </c>
      <c r="D509" t="s">
        <v>157</v>
      </c>
      <c r="E509">
        <v>505927</v>
      </c>
    </row>
    <row r="510" spans="1:5" x14ac:dyDescent="0.25">
      <c r="A510" t="s">
        <v>9</v>
      </c>
      <c r="B510" t="s">
        <v>10</v>
      </c>
      <c r="C510" t="s">
        <v>21</v>
      </c>
      <c r="D510" t="s">
        <v>58</v>
      </c>
      <c r="E510">
        <v>597481</v>
      </c>
    </row>
    <row r="511" spans="1:5" x14ac:dyDescent="0.25">
      <c r="A511" t="s">
        <v>17</v>
      </c>
      <c r="B511" t="s">
        <v>10</v>
      </c>
      <c r="C511" t="s">
        <v>38</v>
      </c>
      <c r="D511" t="s">
        <v>166</v>
      </c>
      <c r="E511">
        <v>554821</v>
      </c>
    </row>
    <row r="512" spans="1:5" x14ac:dyDescent="0.25">
      <c r="A512" t="s">
        <v>9</v>
      </c>
      <c r="B512" t="s">
        <v>10</v>
      </c>
      <c r="C512" t="s">
        <v>11</v>
      </c>
      <c r="D512" t="s">
        <v>54</v>
      </c>
      <c r="E512">
        <v>505927</v>
      </c>
    </row>
    <row r="513" spans="1:5" x14ac:dyDescent="0.25">
      <c r="A513" t="s">
        <v>17</v>
      </c>
      <c r="B513" t="s">
        <v>10</v>
      </c>
      <c r="C513" t="s">
        <v>11</v>
      </c>
      <c r="D513" t="s">
        <v>27</v>
      </c>
      <c r="E513">
        <v>505927</v>
      </c>
    </row>
    <row r="514" spans="1:5" x14ac:dyDescent="0.25">
      <c r="A514" t="s">
        <v>9</v>
      </c>
      <c r="B514" t="s">
        <v>10</v>
      </c>
      <c r="C514" t="s">
        <v>167</v>
      </c>
      <c r="D514" t="s">
        <v>168</v>
      </c>
      <c r="E514">
        <v>599247</v>
      </c>
    </row>
    <row r="515" spans="1:5" x14ac:dyDescent="0.25">
      <c r="A515" t="s">
        <v>9</v>
      </c>
      <c r="B515" t="s">
        <v>10</v>
      </c>
      <c r="C515" t="s">
        <v>11</v>
      </c>
      <c r="D515" t="s">
        <v>27</v>
      </c>
      <c r="E515">
        <v>505927</v>
      </c>
    </row>
    <row r="516" spans="1:5" x14ac:dyDescent="0.25">
      <c r="A516" t="s">
        <v>17</v>
      </c>
      <c r="B516" t="s">
        <v>10</v>
      </c>
      <c r="C516" t="s">
        <v>23</v>
      </c>
      <c r="D516" t="s">
        <v>169</v>
      </c>
      <c r="E516">
        <v>599051</v>
      </c>
    </row>
    <row r="517" spans="1:5" x14ac:dyDescent="0.25">
      <c r="A517" t="s">
        <v>9</v>
      </c>
      <c r="B517" t="s">
        <v>10</v>
      </c>
      <c r="C517" t="s">
        <v>38</v>
      </c>
      <c r="D517" t="s">
        <v>113</v>
      </c>
      <c r="E517">
        <v>554821</v>
      </c>
    </row>
    <row r="518" spans="1:5" x14ac:dyDescent="0.25">
      <c r="A518" t="s">
        <v>36</v>
      </c>
      <c r="B518" t="s">
        <v>10</v>
      </c>
      <c r="C518" t="s">
        <v>11</v>
      </c>
      <c r="D518" t="s">
        <v>27</v>
      </c>
      <c r="E518">
        <v>505927</v>
      </c>
    </row>
    <row r="519" spans="1:5" x14ac:dyDescent="0.25">
      <c r="A519" t="s">
        <v>9</v>
      </c>
      <c r="B519" t="s">
        <v>10</v>
      </c>
      <c r="C519" t="s">
        <v>65</v>
      </c>
      <c r="D519" t="s">
        <v>165</v>
      </c>
      <c r="E519">
        <v>597449</v>
      </c>
    </row>
    <row r="520" spans="1:5" x14ac:dyDescent="0.25">
      <c r="A520" t="s">
        <v>17</v>
      </c>
      <c r="B520" t="s">
        <v>10</v>
      </c>
      <c r="C520" t="s">
        <v>11</v>
      </c>
      <c r="D520" t="s">
        <v>27</v>
      </c>
      <c r="E520">
        <v>505927</v>
      </c>
    </row>
    <row r="521" spans="1:5" x14ac:dyDescent="0.25">
      <c r="A521" t="s">
        <v>17</v>
      </c>
      <c r="B521" t="s">
        <v>10</v>
      </c>
      <c r="C521" t="s">
        <v>14</v>
      </c>
      <c r="D521" t="s">
        <v>15</v>
      </c>
      <c r="E521">
        <v>597520</v>
      </c>
    </row>
    <row r="522" spans="1:5" x14ac:dyDescent="0.25">
      <c r="A522" t="s">
        <v>9</v>
      </c>
      <c r="B522" t="s">
        <v>18</v>
      </c>
      <c r="C522" t="s">
        <v>34</v>
      </c>
      <c r="D522" t="s">
        <v>35</v>
      </c>
      <c r="E522">
        <v>540382</v>
      </c>
    </row>
    <row r="523" spans="1:5" x14ac:dyDescent="0.25">
      <c r="A523" t="s">
        <v>9</v>
      </c>
      <c r="B523" t="s">
        <v>10</v>
      </c>
      <c r="C523" t="s">
        <v>79</v>
      </c>
      <c r="D523" t="s">
        <v>80</v>
      </c>
      <c r="E523">
        <v>597988</v>
      </c>
    </row>
    <row r="524" spans="1:5" x14ac:dyDescent="0.25">
      <c r="A524" t="s">
        <v>62</v>
      </c>
      <c r="B524" t="s">
        <v>10</v>
      </c>
      <c r="C524" t="s">
        <v>38</v>
      </c>
      <c r="D524" t="s">
        <v>39</v>
      </c>
      <c r="E524">
        <v>554821</v>
      </c>
    </row>
    <row r="525" spans="1:5" x14ac:dyDescent="0.25">
      <c r="A525" t="s">
        <v>9</v>
      </c>
      <c r="B525" t="s">
        <v>18</v>
      </c>
      <c r="C525" t="s">
        <v>45</v>
      </c>
      <c r="D525" t="s">
        <v>101</v>
      </c>
      <c r="E525">
        <v>541575</v>
      </c>
    </row>
    <row r="526" spans="1:5" x14ac:dyDescent="0.25">
      <c r="A526" t="s">
        <v>17</v>
      </c>
      <c r="B526" t="s">
        <v>10</v>
      </c>
      <c r="C526" t="s">
        <v>79</v>
      </c>
      <c r="D526" t="s">
        <v>80</v>
      </c>
      <c r="E526">
        <v>597988</v>
      </c>
    </row>
    <row r="527" spans="1:5" x14ac:dyDescent="0.25">
      <c r="A527" t="s">
        <v>17</v>
      </c>
      <c r="B527" t="s">
        <v>10</v>
      </c>
      <c r="C527" t="s">
        <v>49</v>
      </c>
      <c r="D527" t="s">
        <v>50</v>
      </c>
      <c r="E527">
        <v>507580</v>
      </c>
    </row>
    <row r="528" spans="1:5" x14ac:dyDescent="0.25">
      <c r="A528" t="s">
        <v>17</v>
      </c>
      <c r="B528" t="s">
        <v>18</v>
      </c>
      <c r="C528" t="s">
        <v>29</v>
      </c>
      <c r="D528" t="s">
        <v>110</v>
      </c>
      <c r="E528">
        <v>523917</v>
      </c>
    </row>
    <row r="529" spans="1:5" x14ac:dyDescent="0.25">
      <c r="A529" t="s">
        <v>9</v>
      </c>
      <c r="B529" t="s">
        <v>10</v>
      </c>
      <c r="C529" t="s">
        <v>14</v>
      </c>
      <c r="D529" t="s">
        <v>61</v>
      </c>
      <c r="E529">
        <v>597520</v>
      </c>
    </row>
    <row r="530" spans="1:5" x14ac:dyDescent="0.25">
      <c r="A530" t="s">
        <v>17</v>
      </c>
      <c r="B530" t="s">
        <v>10</v>
      </c>
      <c r="C530" t="s">
        <v>23</v>
      </c>
      <c r="D530" t="s">
        <v>24</v>
      </c>
      <c r="E530">
        <v>599051</v>
      </c>
    </row>
    <row r="531" spans="1:5" x14ac:dyDescent="0.25">
      <c r="A531" t="s">
        <v>17</v>
      </c>
      <c r="B531" t="s">
        <v>10</v>
      </c>
      <c r="C531" t="s">
        <v>136</v>
      </c>
      <c r="D531" t="s">
        <v>137</v>
      </c>
      <c r="E531">
        <v>597899</v>
      </c>
    </row>
    <row r="532" spans="1:5" x14ac:dyDescent="0.25">
      <c r="A532" t="s">
        <v>17</v>
      </c>
      <c r="B532" t="s">
        <v>18</v>
      </c>
      <c r="C532" t="s">
        <v>19</v>
      </c>
      <c r="D532" t="s">
        <v>20</v>
      </c>
      <c r="E532">
        <v>569356</v>
      </c>
    </row>
    <row r="533" spans="1:5" x14ac:dyDescent="0.25">
      <c r="A533" t="s">
        <v>17</v>
      </c>
      <c r="B533" t="s">
        <v>10</v>
      </c>
      <c r="C533" t="s">
        <v>136</v>
      </c>
      <c r="D533" t="s">
        <v>137</v>
      </c>
      <c r="E533">
        <v>597961</v>
      </c>
    </row>
    <row r="534" spans="1:5" x14ac:dyDescent="0.25">
      <c r="A534" t="s">
        <v>17</v>
      </c>
      <c r="B534" t="s">
        <v>18</v>
      </c>
      <c r="C534" t="s">
        <v>124</v>
      </c>
      <c r="D534" t="s">
        <v>125</v>
      </c>
      <c r="E534">
        <v>525804</v>
      </c>
    </row>
    <row r="535" spans="1:5" x14ac:dyDescent="0.25">
      <c r="A535" t="s">
        <v>62</v>
      </c>
      <c r="B535" t="s">
        <v>10</v>
      </c>
      <c r="C535" t="s">
        <v>11</v>
      </c>
      <c r="D535" t="s">
        <v>27</v>
      </c>
      <c r="E535">
        <v>505927</v>
      </c>
    </row>
    <row r="536" spans="1:5" x14ac:dyDescent="0.25">
      <c r="A536" t="s">
        <v>9</v>
      </c>
      <c r="B536" t="s">
        <v>18</v>
      </c>
      <c r="C536" t="s">
        <v>19</v>
      </c>
      <c r="D536" t="s">
        <v>20</v>
      </c>
      <c r="E536">
        <v>569356</v>
      </c>
    </row>
    <row r="537" spans="1:5" x14ac:dyDescent="0.25">
      <c r="A537" t="s">
        <v>17</v>
      </c>
      <c r="B537" t="s">
        <v>10</v>
      </c>
      <c r="C537" t="s">
        <v>14</v>
      </c>
      <c r="D537" t="s">
        <v>15</v>
      </c>
      <c r="E537">
        <v>597520</v>
      </c>
    </row>
    <row r="538" spans="1:5" x14ac:dyDescent="0.25">
      <c r="A538" t="s">
        <v>9</v>
      </c>
      <c r="B538" t="s">
        <v>18</v>
      </c>
      <c r="C538" t="s">
        <v>19</v>
      </c>
      <c r="D538" t="s">
        <v>20</v>
      </c>
      <c r="E538">
        <v>569356</v>
      </c>
    </row>
    <row r="539" spans="1:5" x14ac:dyDescent="0.25">
      <c r="A539" t="s">
        <v>17</v>
      </c>
      <c r="B539" t="s">
        <v>10</v>
      </c>
      <c r="C539" t="s">
        <v>79</v>
      </c>
      <c r="D539" t="s">
        <v>80</v>
      </c>
      <c r="E539">
        <v>597988</v>
      </c>
    </row>
    <row r="540" spans="1:5" x14ac:dyDescent="0.25">
      <c r="A540" t="s">
        <v>9</v>
      </c>
      <c r="B540" t="s">
        <v>10</v>
      </c>
      <c r="C540" t="s">
        <v>79</v>
      </c>
      <c r="D540" t="s">
        <v>80</v>
      </c>
      <c r="E540">
        <v>597988</v>
      </c>
    </row>
    <row r="541" spans="1:5" x14ac:dyDescent="0.25">
      <c r="A541" t="s">
        <v>9</v>
      </c>
      <c r="B541" t="s">
        <v>10</v>
      </c>
      <c r="C541" t="s">
        <v>21</v>
      </c>
      <c r="D541" t="s">
        <v>58</v>
      </c>
      <c r="E541">
        <v>597481</v>
      </c>
    </row>
    <row r="542" spans="1:5" x14ac:dyDescent="0.25">
      <c r="A542" t="s">
        <v>9</v>
      </c>
      <c r="B542" t="s">
        <v>10</v>
      </c>
      <c r="C542" t="s">
        <v>21</v>
      </c>
      <c r="D542" t="s">
        <v>58</v>
      </c>
      <c r="E542">
        <v>597481</v>
      </c>
    </row>
    <row r="543" spans="1:5" x14ac:dyDescent="0.25">
      <c r="A543" t="s">
        <v>9</v>
      </c>
      <c r="B543" t="s">
        <v>10</v>
      </c>
      <c r="C543" t="s">
        <v>79</v>
      </c>
      <c r="D543" t="s">
        <v>80</v>
      </c>
      <c r="E543">
        <v>597988</v>
      </c>
    </row>
    <row r="544" spans="1:5" x14ac:dyDescent="0.25">
      <c r="A544" t="s">
        <v>9</v>
      </c>
      <c r="B544" t="s">
        <v>10</v>
      </c>
      <c r="C544" t="s">
        <v>11</v>
      </c>
      <c r="D544" t="s">
        <v>12</v>
      </c>
      <c r="E544">
        <v>505927</v>
      </c>
    </row>
    <row r="545" spans="1:5" x14ac:dyDescent="0.25">
      <c r="A545" t="s">
        <v>9</v>
      </c>
      <c r="B545" t="s">
        <v>10</v>
      </c>
      <c r="C545" t="s">
        <v>14</v>
      </c>
      <c r="D545" t="s">
        <v>61</v>
      </c>
      <c r="E545">
        <v>597520</v>
      </c>
    </row>
    <row r="546" spans="1:5" x14ac:dyDescent="0.25">
      <c r="A546" t="s">
        <v>9</v>
      </c>
      <c r="B546" t="s">
        <v>18</v>
      </c>
      <c r="C546" t="s">
        <v>43</v>
      </c>
      <c r="D546" t="s">
        <v>44</v>
      </c>
      <c r="E546">
        <v>541303</v>
      </c>
    </row>
    <row r="547" spans="1:5" x14ac:dyDescent="0.25">
      <c r="A547" t="s">
        <v>9</v>
      </c>
      <c r="B547" t="s">
        <v>10</v>
      </c>
      <c r="C547" t="s">
        <v>41</v>
      </c>
      <c r="D547" t="s">
        <v>42</v>
      </c>
      <c r="E547">
        <v>597210</v>
      </c>
    </row>
    <row r="548" spans="1:5" x14ac:dyDescent="0.25">
      <c r="A548" t="s">
        <v>9</v>
      </c>
      <c r="B548" t="s">
        <v>10</v>
      </c>
      <c r="C548" t="s">
        <v>14</v>
      </c>
      <c r="D548" t="s">
        <v>61</v>
      </c>
      <c r="E548">
        <v>597520</v>
      </c>
    </row>
    <row r="549" spans="1:5" x14ac:dyDescent="0.25">
      <c r="A549" t="s">
        <v>9</v>
      </c>
      <c r="B549" t="s">
        <v>10</v>
      </c>
      <c r="C549" t="s">
        <v>11</v>
      </c>
      <c r="D549" t="s">
        <v>27</v>
      </c>
      <c r="E549">
        <v>597520</v>
      </c>
    </row>
    <row r="550" spans="1:5" x14ac:dyDescent="0.25">
      <c r="A550" t="s">
        <v>9</v>
      </c>
      <c r="B550" t="s">
        <v>10</v>
      </c>
      <c r="C550" t="s">
        <v>11</v>
      </c>
      <c r="D550" t="s">
        <v>27</v>
      </c>
      <c r="E550">
        <v>597520</v>
      </c>
    </row>
    <row r="551" spans="1:5" x14ac:dyDescent="0.25">
      <c r="A551" t="s">
        <v>9</v>
      </c>
      <c r="B551" t="s">
        <v>10</v>
      </c>
      <c r="C551" t="s">
        <v>14</v>
      </c>
      <c r="D551" t="s">
        <v>15</v>
      </c>
      <c r="E551">
        <v>597520</v>
      </c>
    </row>
    <row r="552" spans="1:5" x14ac:dyDescent="0.25">
      <c r="A552" t="s">
        <v>9</v>
      </c>
      <c r="B552" t="s">
        <v>10</v>
      </c>
      <c r="C552" t="s">
        <v>14</v>
      </c>
      <c r="D552" t="s">
        <v>15</v>
      </c>
      <c r="E552">
        <v>597520</v>
      </c>
    </row>
    <row r="553" spans="1:5" x14ac:dyDescent="0.25">
      <c r="A553" t="s">
        <v>9</v>
      </c>
      <c r="B553" t="s">
        <v>10</v>
      </c>
      <c r="C553" t="s">
        <v>11</v>
      </c>
      <c r="D553" t="s">
        <v>12</v>
      </c>
      <c r="E553">
        <v>505927</v>
      </c>
    </row>
    <row r="554" spans="1:5" x14ac:dyDescent="0.25">
      <c r="A554" t="s">
        <v>17</v>
      </c>
      <c r="B554" t="s">
        <v>10</v>
      </c>
      <c r="C554" t="s">
        <v>23</v>
      </c>
      <c r="D554" t="s">
        <v>24</v>
      </c>
      <c r="E554">
        <v>599051</v>
      </c>
    </row>
    <row r="555" spans="1:5" x14ac:dyDescent="0.25">
      <c r="A555" t="s">
        <v>102</v>
      </c>
      <c r="B555" t="s">
        <v>10</v>
      </c>
      <c r="C555" t="s">
        <v>170</v>
      </c>
      <c r="D555" t="s">
        <v>171</v>
      </c>
      <c r="E555">
        <v>599069</v>
      </c>
    </row>
    <row r="556" spans="1:5" x14ac:dyDescent="0.25">
      <c r="A556" t="s">
        <v>9</v>
      </c>
      <c r="B556" t="s">
        <v>18</v>
      </c>
      <c r="C556" t="s">
        <v>34</v>
      </c>
      <c r="D556" t="s">
        <v>35</v>
      </c>
      <c r="E556">
        <v>540030</v>
      </c>
    </row>
    <row r="557" spans="1:5" x14ac:dyDescent="0.25">
      <c r="A557" t="s">
        <v>17</v>
      </c>
      <c r="B557" t="s">
        <v>10</v>
      </c>
      <c r="C557" t="s">
        <v>41</v>
      </c>
      <c r="D557" t="s">
        <v>42</v>
      </c>
      <c r="E557">
        <v>597210</v>
      </c>
    </row>
    <row r="558" spans="1:5" x14ac:dyDescent="0.25">
      <c r="A558" t="s">
        <v>17</v>
      </c>
      <c r="B558" t="s">
        <v>18</v>
      </c>
      <c r="C558" t="s">
        <v>124</v>
      </c>
      <c r="D558" t="s">
        <v>125</v>
      </c>
      <c r="E558">
        <v>525804</v>
      </c>
    </row>
    <row r="559" spans="1:5" x14ac:dyDescent="0.25">
      <c r="A559" t="s">
        <v>9</v>
      </c>
      <c r="B559" t="s">
        <v>10</v>
      </c>
      <c r="C559" t="s">
        <v>167</v>
      </c>
      <c r="D559" t="s">
        <v>168</v>
      </c>
      <c r="E559">
        <v>599247</v>
      </c>
    </row>
    <row r="560" spans="1:5" x14ac:dyDescent="0.25">
      <c r="A560" t="s">
        <v>9</v>
      </c>
      <c r="B560" t="s">
        <v>10</v>
      </c>
      <c r="C560" t="s">
        <v>172</v>
      </c>
      <c r="D560" t="s">
        <v>173</v>
      </c>
      <c r="E560">
        <v>551996</v>
      </c>
    </row>
    <row r="561" spans="1:5" x14ac:dyDescent="0.25">
      <c r="A561" t="s">
        <v>9</v>
      </c>
      <c r="B561" t="s">
        <v>10</v>
      </c>
      <c r="C561" t="s">
        <v>11</v>
      </c>
      <c r="D561" t="s">
        <v>27</v>
      </c>
      <c r="E561">
        <v>505927</v>
      </c>
    </row>
    <row r="562" spans="1:5" x14ac:dyDescent="0.25">
      <c r="A562" t="s">
        <v>9</v>
      </c>
      <c r="B562" t="s">
        <v>18</v>
      </c>
      <c r="C562" t="s">
        <v>124</v>
      </c>
      <c r="D562" t="s">
        <v>125</v>
      </c>
      <c r="E562">
        <v>525804</v>
      </c>
    </row>
    <row r="563" spans="1:5" x14ac:dyDescent="0.25">
      <c r="A563" t="s">
        <v>9</v>
      </c>
      <c r="B563" t="s">
        <v>18</v>
      </c>
      <c r="C563" t="s">
        <v>106</v>
      </c>
      <c r="D563" t="s">
        <v>107</v>
      </c>
      <c r="E563">
        <v>557218</v>
      </c>
    </row>
    <row r="564" spans="1:5" x14ac:dyDescent="0.25">
      <c r="A564" t="s">
        <v>9</v>
      </c>
      <c r="B564" t="s">
        <v>10</v>
      </c>
      <c r="C564" t="s">
        <v>74</v>
      </c>
      <c r="D564" t="s">
        <v>105</v>
      </c>
      <c r="E564">
        <v>597635</v>
      </c>
    </row>
    <row r="565" spans="1:5" x14ac:dyDescent="0.25">
      <c r="A565" t="s">
        <v>17</v>
      </c>
      <c r="B565" t="s">
        <v>10</v>
      </c>
      <c r="C565" t="s">
        <v>23</v>
      </c>
      <c r="D565" t="s">
        <v>51</v>
      </c>
      <c r="E565">
        <v>599051</v>
      </c>
    </row>
    <row r="566" spans="1:5" x14ac:dyDescent="0.25">
      <c r="A566" t="s">
        <v>9</v>
      </c>
      <c r="B566" t="s">
        <v>10</v>
      </c>
      <c r="C566" t="s">
        <v>49</v>
      </c>
      <c r="D566" t="s">
        <v>50</v>
      </c>
      <c r="E566">
        <v>507580</v>
      </c>
    </row>
    <row r="567" spans="1:5" x14ac:dyDescent="0.25">
      <c r="A567" t="s">
        <v>17</v>
      </c>
      <c r="B567" t="s">
        <v>10</v>
      </c>
      <c r="C567" t="s">
        <v>146</v>
      </c>
      <c r="D567" t="s">
        <v>147</v>
      </c>
      <c r="E567">
        <v>597392</v>
      </c>
    </row>
    <row r="568" spans="1:5" x14ac:dyDescent="0.25">
      <c r="A568" t="s">
        <v>17</v>
      </c>
      <c r="B568" t="s">
        <v>10</v>
      </c>
      <c r="C568" t="s">
        <v>38</v>
      </c>
      <c r="D568" t="s">
        <v>39</v>
      </c>
      <c r="E568">
        <v>554821</v>
      </c>
    </row>
    <row r="569" spans="1:5" x14ac:dyDescent="0.25">
      <c r="A569" t="s">
        <v>17</v>
      </c>
      <c r="B569" t="s">
        <v>10</v>
      </c>
      <c r="C569" t="s">
        <v>14</v>
      </c>
      <c r="D569" t="s">
        <v>15</v>
      </c>
      <c r="E569">
        <v>597520</v>
      </c>
    </row>
    <row r="570" spans="1:5" x14ac:dyDescent="0.25">
      <c r="A570" t="s">
        <v>17</v>
      </c>
      <c r="B570" t="s">
        <v>10</v>
      </c>
      <c r="C570" t="s">
        <v>21</v>
      </c>
      <c r="D570" t="s">
        <v>58</v>
      </c>
      <c r="E570">
        <v>597481</v>
      </c>
    </row>
    <row r="571" spans="1:5" x14ac:dyDescent="0.25">
      <c r="A571" t="s">
        <v>9</v>
      </c>
      <c r="B571" t="s">
        <v>10</v>
      </c>
      <c r="C571" t="s">
        <v>65</v>
      </c>
      <c r="D571" t="s">
        <v>165</v>
      </c>
      <c r="E571">
        <v>597449</v>
      </c>
    </row>
    <row r="572" spans="1:5" x14ac:dyDescent="0.25">
      <c r="A572" t="s">
        <v>9</v>
      </c>
      <c r="B572" t="s">
        <v>18</v>
      </c>
      <c r="C572" t="s">
        <v>124</v>
      </c>
      <c r="D572" t="s">
        <v>125</v>
      </c>
      <c r="E572">
        <v>525804</v>
      </c>
    </row>
    <row r="573" spans="1:5" x14ac:dyDescent="0.25">
      <c r="A573" t="s">
        <v>9</v>
      </c>
      <c r="B573" t="s">
        <v>18</v>
      </c>
      <c r="C573" t="s">
        <v>34</v>
      </c>
      <c r="D573" t="s">
        <v>35</v>
      </c>
      <c r="E573">
        <v>540382</v>
      </c>
    </row>
    <row r="574" spans="1:5" x14ac:dyDescent="0.25">
      <c r="A574" t="s">
        <v>17</v>
      </c>
      <c r="B574" t="s">
        <v>10</v>
      </c>
      <c r="C574" t="s">
        <v>65</v>
      </c>
      <c r="D574" t="s">
        <v>174</v>
      </c>
      <c r="E574">
        <v>597449</v>
      </c>
    </row>
    <row r="575" spans="1:5" x14ac:dyDescent="0.25">
      <c r="A575" t="s">
        <v>17</v>
      </c>
      <c r="B575" t="s">
        <v>10</v>
      </c>
      <c r="C575" t="s">
        <v>11</v>
      </c>
      <c r="D575" t="s">
        <v>27</v>
      </c>
      <c r="E575">
        <v>505927</v>
      </c>
    </row>
    <row r="576" spans="1:5" x14ac:dyDescent="0.25">
      <c r="A576" t="s">
        <v>9</v>
      </c>
      <c r="B576" t="s">
        <v>10</v>
      </c>
      <c r="C576" t="s">
        <v>38</v>
      </c>
      <c r="D576" t="s">
        <v>40</v>
      </c>
      <c r="E576">
        <v>554821</v>
      </c>
    </row>
    <row r="577" spans="1:5" x14ac:dyDescent="0.25">
      <c r="A577" t="s">
        <v>17</v>
      </c>
      <c r="B577" t="s">
        <v>10</v>
      </c>
      <c r="C577" t="s">
        <v>38</v>
      </c>
      <c r="D577" t="s">
        <v>39</v>
      </c>
      <c r="E577">
        <v>554821</v>
      </c>
    </row>
    <row r="578" spans="1:5" x14ac:dyDescent="0.25">
      <c r="A578" t="s">
        <v>9</v>
      </c>
      <c r="B578" t="s">
        <v>18</v>
      </c>
      <c r="C578" t="s">
        <v>34</v>
      </c>
      <c r="D578" t="s">
        <v>35</v>
      </c>
      <c r="E578">
        <v>540382</v>
      </c>
    </row>
    <row r="579" spans="1:5" x14ac:dyDescent="0.25">
      <c r="A579" t="s">
        <v>9</v>
      </c>
      <c r="B579" t="s">
        <v>10</v>
      </c>
      <c r="C579" t="s">
        <v>11</v>
      </c>
      <c r="D579" t="s">
        <v>27</v>
      </c>
      <c r="E579">
        <v>505927</v>
      </c>
    </row>
    <row r="580" spans="1:5" x14ac:dyDescent="0.25">
      <c r="A580" t="s">
        <v>9</v>
      </c>
      <c r="B580" t="s">
        <v>10</v>
      </c>
      <c r="C580" t="s">
        <v>38</v>
      </c>
      <c r="D580" t="s">
        <v>39</v>
      </c>
      <c r="E580">
        <v>554821</v>
      </c>
    </row>
    <row r="581" spans="1:5" x14ac:dyDescent="0.25">
      <c r="A581" t="s">
        <v>9</v>
      </c>
      <c r="B581" t="s">
        <v>10</v>
      </c>
      <c r="C581" t="s">
        <v>136</v>
      </c>
      <c r="D581" t="s">
        <v>137</v>
      </c>
      <c r="E581">
        <v>597899</v>
      </c>
    </row>
    <row r="582" spans="1:5" x14ac:dyDescent="0.25">
      <c r="A582" t="s">
        <v>9</v>
      </c>
      <c r="B582" t="s">
        <v>10</v>
      </c>
      <c r="C582" t="s">
        <v>11</v>
      </c>
      <c r="D582" t="s">
        <v>27</v>
      </c>
      <c r="E582">
        <v>505927</v>
      </c>
    </row>
    <row r="583" spans="1:5" x14ac:dyDescent="0.25">
      <c r="A583" t="s">
        <v>9</v>
      </c>
      <c r="B583" t="s">
        <v>18</v>
      </c>
      <c r="C583" t="s">
        <v>65</v>
      </c>
      <c r="D583" t="s">
        <v>162</v>
      </c>
      <c r="E583">
        <v>536521</v>
      </c>
    </row>
    <row r="584" spans="1:5" x14ac:dyDescent="0.25">
      <c r="A584" t="s">
        <v>9</v>
      </c>
      <c r="B584" t="s">
        <v>18</v>
      </c>
      <c r="C584" t="s">
        <v>56</v>
      </c>
      <c r="D584" t="s">
        <v>57</v>
      </c>
      <c r="E584">
        <v>553484</v>
      </c>
    </row>
    <row r="585" spans="1:5" x14ac:dyDescent="0.25">
      <c r="A585" t="s">
        <v>17</v>
      </c>
      <c r="B585" t="s">
        <v>10</v>
      </c>
      <c r="C585" t="s">
        <v>23</v>
      </c>
      <c r="D585" t="s">
        <v>24</v>
      </c>
      <c r="E585">
        <v>599051</v>
      </c>
    </row>
    <row r="586" spans="1:5" x14ac:dyDescent="0.25">
      <c r="A586" t="s">
        <v>9</v>
      </c>
      <c r="B586" t="s">
        <v>10</v>
      </c>
      <c r="C586" t="s">
        <v>14</v>
      </c>
      <c r="D586" t="s">
        <v>81</v>
      </c>
      <c r="E586">
        <v>597520</v>
      </c>
    </row>
    <row r="587" spans="1:5" x14ac:dyDescent="0.25">
      <c r="A587" t="s">
        <v>9</v>
      </c>
      <c r="B587" t="s">
        <v>10</v>
      </c>
      <c r="C587" t="s">
        <v>14</v>
      </c>
      <c r="D587" t="s">
        <v>15</v>
      </c>
      <c r="E587">
        <v>597520</v>
      </c>
    </row>
    <row r="588" spans="1:5" x14ac:dyDescent="0.25">
      <c r="A588" t="s">
        <v>9</v>
      </c>
      <c r="B588" t="s">
        <v>10</v>
      </c>
      <c r="C588" t="s">
        <v>79</v>
      </c>
      <c r="D588" t="s">
        <v>80</v>
      </c>
      <c r="E588">
        <v>597988</v>
      </c>
    </row>
    <row r="589" spans="1:5" x14ac:dyDescent="0.25">
      <c r="A589" t="s">
        <v>36</v>
      </c>
      <c r="B589" t="s">
        <v>10</v>
      </c>
      <c r="C589" t="s">
        <v>41</v>
      </c>
      <c r="D589" t="s">
        <v>88</v>
      </c>
      <c r="E589">
        <v>597210</v>
      </c>
    </row>
    <row r="590" spans="1:5" x14ac:dyDescent="0.25">
      <c r="A590" t="s">
        <v>17</v>
      </c>
      <c r="B590" t="s">
        <v>10</v>
      </c>
      <c r="C590" t="s">
        <v>21</v>
      </c>
      <c r="D590" t="s">
        <v>58</v>
      </c>
      <c r="E590">
        <v>597481</v>
      </c>
    </row>
    <row r="591" spans="1:5" x14ac:dyDescent="0.25">
      <c r="A591" t="s">
        <v>17</v>
      </c>
      <c r="B591" t="s">
        <v>10</v>
      </c>
      <c r="C591" t="s">
        <v>14</v>
      </c>
      <c r="D591" t="s">
        <v>81</v>
      </c>
      <c r="E591">
        <v>597520</v>
      </c>
    </row>
    <row r="592" spans="1:5" x14ac:dyDescent="0.25">
      <c r="A592" t="s">
        <v>9</v>
      </c>
      <c r="B592" t="s">
        <v>10</v>
      </c>
      <c r="C592" t="s">
        <v>11</v>
      </c>
      <c r="D592" t="s">
        <v>12</v>
      </c>
      <c r="E592">
        <v>505927</v>
      </c>
    </row>
    <row r="593" spans="1:5" x14ac:dyDescent="0.25">
      <c r="A593" t="s">
        <v>9</v>
      </c>
      <c r="B593" t="s">
        <v>18</v>
      </c>
      <c r="C593" t="s">
        <v>124</v>
      </c>
      <c r="D593" t="s">
        <v>125</v>
      </c>
      <c r="E593">
        <v>525804</v>
      </c>
    </row>
    <row r="594" spans="1:5" x14ac:dyDescent="0.25">
      <c r="A594" t="s">
        <v>9</v>
      </c>
      <c r="B594" t="s">
        <v>10</v>
      </c>
      <c r="C594" t="s">
        <v>11</v>
      </c>
      <c r="D594" t="s">
        <v>12</v>
      </c>
      <c r="E594">
        <v>597520</v>
      </c>
    </row>
    <row r="595" spans="1:5" x14ac:dyDescent="0.25">
      <c r="A595" t="s">
        <v>9</v>
      </c>
      <c r="B595" t="s">
        <v>18</v>
      </c>
      <c r="C595" t="s">
        <v>43</v>
      </c>
      <c r="D595" t="s">
        <v>44</v>
      </c>
      <c r="E595">
        <v>541303</v>
      </c>
    </row>
    <row r="596" spans="1:5" x14ac:dyDescent="0.25">
      <c r="A596" t="s">
        <v>9</v>
      </c>
      <c r="B596" t="s">
        <v>18</v>
      </c>
      <c r="C596" t="s">
        <v>43</v>
      </c>
      <c r="D596" t="s">
        <v>44</v>
      </c>
      <c r="E596">
        <v>541303</v>
      </c>
    </row>
    <row r="597" spans="1:5" x14ac:dyDescent="0.25">
      <c r="A597" t="s">
        <v>9</v>
      </c>
      <c r="B597" t="s">
        <v>18</v>
      </c>
      <c r="C597" t="s">
        <v>43</v>
      </c>
      <c r="D597" t="s">
        <v>44</v>
      </c>
      <c r="E597">
        <v>541303</v>
      </c>
    </row>
    <row r="598" spans="1:5" x14ac:dyDescent="0.25">
      <c r="A598" t="s">
        <v>17</v>
      </c>
      <c r="B598" t="s">
        <v>10</v>
      </c>
      <c r="C598" t="s">
        <v>11</v>
      </c>
      <c r="D598" t="s">
        <v>27</v>
      </c>
      <c r="E598">
        <v>597546</v>
      </c>
    </row>
    <row r="599" spans="1:5" x14ac:dyDescent="0.25">
      <c r="A599" t="s">
        <v>9</v>
      </c>
      <c r="B599" t="s">
        <v>10</v>
      </c>
      <c r="C599" t="s">
        <v>11</v>
      </c>
      <c r="D599" t="s">
        <v>27</v>
      </c>
      <c r="E599">
        <v>597350</v>
      </c>
    </row>
    <row r="600" spans="1:5" x14ac:dyDescent="0.25">
      <c r="A600" t="s">
        <v>36</v>
      </c>
      <c r="B600" t="s">
        <v>18</v>
      </c>
      <c r="C600" t="s">
        <v>124</v>
      </c>
      <c r="D600" t="s">
        <v>125</v>
      </c>
      <c r="E600">
        <v>525804</v>
      </c>
    </row>
    <row r="601" spans="1:5" x14ac:dyDescent="0.25">
      <c r="A601" t="s">
        <v>9</v>
      </c>
      <c r="B601" t="s">
        <v>10</v>
      </c>
      <c r="C601" t="s">
        <v>21</v>
      </c>
      <c r="D601" t="s">
        <v>58</v>
      </c>
      <c r="E601">
        <v>597481</v>
      </c>
    </row>
    <row r="602" spans="1:5" x14ac:dyDescent="0.25">
      <c r="A602" t="s">
        <v>17</v>
      </c>
      <c r="B602" t="s">
        <v>18</v>
      </c>
      <c r="C602" t="s">
        <v>124</v>
      </c>
      <c r="D602" t="s">
        <v>125</v>
      </c>
      <c r="E602">
        <v>525804</v>
      </c>
    </row>
    <row r="603" spans="1:5" x14ac:dyDescent="0.25">
      <c r="A603" t="s">
        <v>9</v>
      </c>
      <c r="B603" t="s">
        <v>18</v>
      </c>
      <c r="C603" t="s">
        <v>106</v>
      </c>
      <c r="D603" t="s">
        <v>107</v>
      </c>
      <c r="E603">
        <v>557218</v>
      </c>
    </row>
    <row r="604" spans="1:5" x14ac:dyDescent="0.25">
      <c r="A604" t="s">
        <v>9</v>
      </c>
      <c r="B604" t="s">
        <v>10</v>
      </c>
      <c r="C604" t="s">
        <v>23</v>
      </c>
      <c r="D604" t="s">
        <v>51</v>
      </c>
      <c r="E604">
        <v>599051</v>
      </c>
    </row>
    <row r="605" spans="1:5" x14ac:dyDescent="0.25">
      <c r="A605" t="s">
        <v>36</v>
      </c>
      <c r="B605" t="s">
        <v>10</v>
      </c>
      <c r="C605" t="s">
        <v>11</v>
      </c>
      <c r="D605" t="s">
        <v>157</v>
      </c>
      <c r="E605">
        <v>505927</v>
      </c>
    </row>
    <row r="606" spans="1:5" x14ac:dyDescent="0.25">
      <c r="A606" t="s">
        <v>17</v>
      </c>
      <c r="B606" t="s">
        <v>10</v>
      </c>
      <c r="C606" t="s">
        <v>14</v>
      </c>
      <c r="D606" t="s">
        <v>15</v>
      </c>
      <c r="E606">
        <v>597520</v>
      </c>
    </row>
    <row r="607" spans="1:5" x14ac:dyDescent="0.25">
      <c r="A607" t="s">
        <v>9</v>
      </c>
      <c r="B607" t="s">
        <v>10</v>
      </c>
      <c r="C607" t="s">
        <v>38</v>
      </c>
      <c r="D607" t="s">
        <v>39</v>
      </c>
      <c r="E607">
        <v>554821</v>
      </c>
    </row>
    <row r="608" spans="1:5" x14ac:dyDescent="0.25">
      <c r="A608" t="s">
        <v>9</v>
      </c>
      <c r="B608" t="s">
        <v>10</v>
      </c>
      <c r="C608" t="s">
        <v>11</v>
      </c>
      <c r="D608" t="s">
        <v>12</v>
      </c>
      <c r="E608">
        <v>505927</v>
      </c>
    </row>
    <row r="609" spans="1:5" x14ac:dyDescent="0.25">
      <c r="A609" t="s">
        <v>17</v>
      </c>
      <c r="B609" t="s">
        <v>10</v>
      </c>
      <c r="C609" t="s">
        <v>49</v>
      </c>
      <c r="D609" t="s">
        <v>50</v>
      </c>
      <c r="E609">
        <v>507580</v>
      </c>
    </row>
    <row r="610" spans="1:5" x14ac:dyDescent="0.25">
      <c r="A610" t="s">
        <v>17</v>
      </c>
      <c r="B610" t="s">
        <v>10</v>
      </c>
      <c r="C610" t="s">
        <v>14</v>
      </c>
      <c r="D610" t="s">
        <v>15</v>
      </c>
      <c r="E610">
        <v>597520</v>
      </c>
    </row>
    <row r="611" spans="1:5" x14ac:dyDescent="0.25">
      <c r="A611" t="s">
        <v>102</v>
      </c>
      <c r="B611" t="s">
        <v>18</v>
      </c>
      <c r="C611" t="s">
        <v>175</v>
      </c>
      <c r="D611" t="s">
        <v>176</v>
      </c>
      <c r="E611">
        <v>537284</v>
      </c>
    </row>
    <row r="612" spans="1:5" x14ac:dyDescent="0.25">
      <c r="A612" t="s">
        <v>9</v>
      </c>
      <c r="B612" t="s">
        <v>10</v>
      </c>
      <c r="C612" t="s">
        <v>14</v>
      </c>
      <c r="D612" t="s">
        <v>15</v>
      </c>
      <c r="E612">
        <v>597520</v>
      </c>
    </row>
    <row r="613" spans="1:5" x14ac:dyDescent="0.25">
      <c r="A613" t="s">
        <v>9</v>
      </c>
      <c r="B613" t="s">
        <v>10</v>
      </c>
      <c r="C613" t="s">
        <v>14</v>
      </c>
      <c r="D613" t="s">
        <v>15</v>
      </c>
      <c r="E613">
        <v>597520</v>
      </c>
    </row>
    <row r="614" spans="1:5" x14ac:dyDescent="0.25">
      <c r="A614" t="s">
        <v>17</v>
      </c>
      <c r="B614" t="s">
        <v>18</v>
      </c>
      <c r="C614" t="s">
        <v>34</v>
      </c>
      <c r="D614" t="s">
        <v>35</v>
      </c>
      <c r="E614">
        <v>540382</v>
      </c>
    </row>
    <row r="615" spans="1:5" x14ac:dyDescent="0.25">
      <c r="A615" t="s">
        <v>9</v>
      </c>
      <c r="B615" t="s">
        <v>18</v>
      </c>
      <c r="C615" t="s">
        <v>63</v>
      </c>
      <c r="D615" t="s">
        <v>64</v>
      </c>
      <c r="E615">
        <v>536385</v>
      </c>
    </row>
    <row r="616" spans="1:5" x14ac:dyDescent="0.25">
      <c r="A616" t="s">
        <v>9</v>
      </c>
      <c r="B616" t="s">
        <v>10</v>
      </c>
      <c r="C616" t="s">
        <v>38</v>
      </c>
      <c r="D616" t="s">
        <v>104</v>
      </c>
      <c r="E616">
        <v>554821</v>
      </c>
    </row>
    <row r="617" spans="1:5" x14ac:dyDescent="0.25">
      <c r="A617" t="s">
        <v>36</v>
      </c>
      <c r="B617" t="s">
        <v>18</v>
      </c>
      <c r="C617" t="s">
        <v>34</v>
      </c>
      <c r="D617" t="s">
        <v>35</v>
      </c>
      <c r="E617">
        <v>540382</v>
      </c>
    </row>
    <row r="618" spans="1:5" x14ac:dyDescent="0.25">
      <c r="A618" t="s">
        <v>9</v>
      </c>
      <c r="B618" t="s">
        <v>18</v>
      </c>
      <c r="C618" t="s">
        <v>29</v>
      </c>
      <c r="D618" t="s">
        <v>110</v>
      </c>
      <c r="E618">
        <v>523917</v>
      </c>
    </row>
    <row r="619" spans="1:5" x14ac:dyDescent="0.25">
      <c r="A619" t="s">
        <v>9</v>
      </c>
      <c r="B619" t="s">
        <v>18</v>
      </c>
      <c r="C619" t="s">
        <v>19</v>
      </c>
      <c r="D619" t="s">
        <v>20</v>
      </c>
      <c r="E619">
        <v>569356</v>
      </c>
    </row>
    <row r="620" spans="1:5" x14ac:dyDescent="0.25">
      <c r="A620" t="s">
        <v>9</v>
      </c>
      <c r="B620" t="s">
        <v>10</v>
      </c>
      <c r="C620" t="s">
        <v>67</v>
      </c>
      <c r="D620" t="s">
        <v>68</v>
      </c>
      <c r="E620">
        <v>569551</v>
      </c>
    </row>
    <row r="621" spans="1:5" x14ac:dyDescent="0.25">
      <c r="A621" t="s">
        <v>17</v>
      </c>
      <c r="B621" t="s">
        <v>10</v>
      </c>
      <c r="C621" t="s">
        <v>11</v>
      </c>
      <c r="D621" t="s">
        <v>27</v>
      </c>
      <c r="E621">
        <v>505927</v>
      </c>
    </row>
    <row r="622" spans="1:5" x14ac:dyDescent="0.25">
      <c r="A622" t="s">
        <v>9</v>
      </c>
      <c r="B622" t="s">
        <v>10</v>
      </c>
      <c r="C622" t="s">
        <v>136</v>
      </c>
      <c r="D622" t="s">
        <v>143</v>
      </c>
      <c r="E622">
        <v>536385</v>
      </c>
    </row>
    <row r="623" spans="1:5" x14ac:dyDescent="0.25">
      <c r="A623" t="s">
        <v>17</v>
      </c>
      <c r="B623" t="s">
        <v>10</v>
      </c>
      <c r="C623" t="s">
        <v>14</v>
      </c>
      <c r="D623" t="s">
        <v>15</v>
      </c>
      <c r="E623">
        <v>597520</v>
      </c>
    </row>
    <row r="624" spans="1:5" x14ac:dyDescent="0.25">
      <c r="A624" t="s">
        <v>17</v>
      </c>
      <c r="B624" t="s">
        <v>18</v>
      </c>
      <c r="C624" t="s">
        <v>56</v>
      </c>
      <c r="D624" t="s">
        <v>57</v>
      </c>
      <c r="E624">
        <v>553484</v>
      </c>
    </row>
    <row r="625" spans="1:5" x14ac:dyDescent="0.25">
      <c r="A625" t="s">
        <v>17</v>
      </c>
      <c r="B625" t="s">
        <v>10</v>
      </c>
      <c r="C625" t="s">
        <v>21</v>
      </c>
      <c r="D625" t="s">
        <v>58</v>
      </c>
      <c r="E625">
        <v>597481</v>
      </c>
    </row>
    <row r="626" spans="1:5" x14ac:dyDescent="0.25">
      <c r="A626" t="s">
        <v>9</v>
      </c>
      <c r="B626" t="s">
        <v>18</v>
      </c>
      <c r="C626" t="s">
        <v>106</v>
      </c>
      <c r="D626" t="s">
        <v>107</v>
      </c>
      <c r="E626">
        <v>557218</v>
      </c>
    </row>
    <row r="627" spans="1:5" x14ac:dyDescent="0.25">
      <c r="A627" t="s">
        <v>62</v>
      </c>
      <c r="B627" t="s">
        <v>10</v>
      </c>
      <c r="C627" t="s">
        <v>14</v>
      </c>
      <c r="D627" t="s">
        <v>15</v>
      </c>
      <c r="E627">
        <v>597635</v>
      </c>
    </row>
    <row r="628" spans="1:5" x14ac:dyDescent="0.25">
      <c r="A628" t="s">
        <v>17</v>
      </c>
      <c r="B628" t="s">
        <v>10</v>
      </c>
      <c r="C628" t="s">
        <v>41</v>
      </c>
      <c r="D628" t="s">
        <v>42</v>
      </c>
      <c r="E628">
        <v>597210</v>
      </c>
    </row>
    <row r="629" spans="1:5" x14ac:dyDescent="0.25">
      <c r="A629" t="s">
        <v>36</v>
      </c>
      <c r="B629" t="s">
        <v>10</v>
      </c>
      <c r="C629" t="s">
        <v>67</v>
      </c>
      <c r="D629" t="s">
        <v>68</v>
      </c>
      <c r="E629">
        <v>597180</v>
      </c>
    </row>
    <row r="630" spans="1:5" x14ac:dyDescent="0.25">
      <c r="A630" t="s">
        <v>9</v>
      </c>
      <c r="B630" t="s">
        <v>10</v>
      </c>
      <c r="C630" t="s">
        <v>23</v>
      </c>
      <c r="D630" t="s">
        <v>51</v>
      </c>
      <c r="E630">
        <v>599051</v>
      </c>
    </row>
    <row r="631" spans="1:5" x14ac:dyDescent="0.25">
      <c r="A631" t="s">
        <v>17</v>
      </c>
      <c r="B631" t="s">
        <v>10</v>
      </c>
      <c r="C631" t="s">
        <v>23</v>
      </c>
      <c r="D631" t="s">
        <v>37</v>
      </c>
      <c r="E631">
        <v>599051</v>
      </c>
    </row>
    <row r="632" spans="1:5" x14ac:dyDescent="0.25">
      <c r="A632" t="s">
        <v>9</v>
      </c>
      <c r="B632" t="s">
        <v>10</v>
      </c>
      <c r="C632" t="s">
        <v>41</v>
      </c>
      <c r="D632" t="s">
        <v>42</v>
      </c>
      <c r="E632">
        <v>597210</v>
      </c>
    </row>
    <row r="633" spans="1:5" x14ac:dyDescent="0.25">
      <c r="A633" t="s">
        <v>9</v>
      </c>
      <c r="B633" t="s">
        <v>10</v>
      </c>
      <c r="C633" t="s">
        <v>170</v>
      </c>
      <c r="D633" t="s">
        <v>177</v>
      </c>
      <c r="E633">
        <v>507580</v>
      </c>
    </row>
    <row r="634" spans="1:5" x14ac:dyDescent="0.25">
      <c r="A634" t="s">
        <v>17</v>
      </c>
      <c r="B634" t="s">
        <v>10</v>
      </c>
      <c r="C634" t="s">
        <v>11</v>
      </c>
      <c r="D634" t="s">
        <v>12</v>
      </c>
      <c r="E634">
        <v>505927</v>
      </c>
    </row>
    <row r="635" spans="1:5" x14ac:dyDescent="0.25">
      <c r="A635" t="s">
        <v>17</v>
      </c>
      <c r="B635" t="s">
        <v>10</v>
      </c>
      <c r="C635" t="s">
        <v>14</v>
      </c>
      <c r="D635" t="s">
        <v>15</v>
      </c>
      <c r="E635">
        <v>597520</v>
      </c>
    </row>
    <row r="636" spans="1:5" x14ac:dyDescent="0.25">
      <c r="A636" t="s">
        <v>17</v>
      </c>
      <c r="B636" t="s">
        <v>10</v>
      </c>
      <c r="C636" t="s">
        <v>14</v>
      </c>
      <c r="D636" t="s">
        <v>15</v>
      </c>
      <c r="E636">
        <v>597520</v>
      </c>
    </row>
    <row r="637" spans="1:5" x14ac:dyDescent="0.25">
      <c r="A637" t="s">
        <v>9</v>
      </c>
      <c r="B637" t="s">
        <v>18</v>
      </c>
      <c r="C637" t="s">
        <v>106</v>
      </c>
      <c r="D637" t="s">
        <v>107</v>
      </c>
      <c r="E637">
        <v>557218</v>
      </c>
    </row>
    <row r="638" spans="1:5" x14ac:dyDescent="0.25">
      <c r="A638" t="s">
        <v>9</v>
      </c>
      <c r="B638" t="s">
        <v>10</v>
      </c>
      <c r="C638" t="s">
        <v>23</v>
      </c>
      <c r="D638" t="s">
        <v>24</v>
      </c>
      <c r="E638">
        <v>599051</v>
      </c>
    </row>
    <row r="639" spans="1:5" x14ac:dyDescent="0.25">
      <c r="A639" t="s">
        <v>9</v>
      </c>
      <c r="B639" t="s">
        <v>18</v>
      </c>
      <c r="C639" t="s">
        <v>47</v>
      </c>
      <c r="D639" t="s">
        <v>48</v>
      </c>
      <c r="E639">
        <v>540684</v>
      </c>
    </row>
    <row r="640" spans="1:5" x14ac:dyDescent="0.25">
      <c r="A640" t="s">
        <v>9</v>
      </c>
      <c r="B640" t="s">
        <v>10</v>
      </c>
      <c r="C640" t="s">
        <v>67</v>
      </c>
      <c r="D640" t="s">
        <v>68</v>
      </c>
      <c r="E640">
        <v>569551</v>
      </c>
    </row>
    <row r="641" spans="1:5" x14ac:dyDescent="0.25">
      <c r="A641" t="s">
        <v>9</v>
      </c>
      <c r="B641" t="s">
        <v>18</v>
      </c>
      <c r="C641" t="s">
        <v>124</v>
      </c>
      <c r="D641" t="s">
        <v>125</v>
      </c>
      <c r="E641">
        <v>525804</v>
      </c>
    </row>
    <row r="642" spans="1:5" x14ac:dyDescent="0.25">
      <c r="A642" t="s">
        <v>9</v>
      </c>
      <c r="B642" t="s">
        <v>10</v>
      </c>
      <c r="C642" t="s">
        <v>172</v>
      </c>
      <c r="D642" t="s">
        <v>173</v>
      </c>
      <c r="E642">
        <v>551996</v>
      </c>
    </row>
    <row r="643" spans="1:5" x14ac:dyDescent="0.25">
      <c r="A643" t="s">
        <v>17</v>
      </c>
      <c r="B643" t="s">
        <v>18</v>
      </c>
      <c r="C643" t="s">
        <v>19</v>
      </c>
      <c r="D643" t="s">
        <v>20</v>
      </c>
      <c r="E643">
        <v>569356</v>
      </c>
    </row>
    <row r="644" spans="1:5" x14ac:dyDescent="0.25">
      <c r="A644" t="s">
        <v>17</v>
      </c>
      <c r="B644" t="s">
        <v>10</v>
      </c>
      <c r="C644" t="s">
        <v>11</v>
      </c>
      <c r="D644" t="s">
        <v>27</v>
      </c>
      <c r="E644">
        <v>505927</v>
      </c>
    </row>
    <row r="645" spans="1:5" x14ac:dyDescent="0.25">
      <c r="A645" t="s">
        <v>9</v>
      </c>
      <c r="B645" t="s">
        <v>10</v>
      </c>
      <c r="C645" t="s">
        <v>11</v>
      </c>
      <c r="D645" t="s">
        <v>100</v>
      </c>
      <c r="E645">
        <v>505927</v>
      </c>
    </row>
    <row r="646" spans="1:5" x14ac:dyDescent="0.25">
      <c r="A646" t="s">
        <v>17</v>
      </c>
      <c r="B646" t="s">
        <v>10</v>
      </c>
      <c r="C646" t="s">
        <v>11</v>
      </c>
      <c r="D646" t="s">
        <v>12</v>
      </c>
      <c r="E646">
        <v>505927</v>
      </c>
    </row>
    <row r="647" spans="1:5" x14ac:dyDescent="0.25">
      <c r="A647" t="s">
        <v>17</v>
      </c>
      <c r="B647" t="s">
        <v>10</v>
      </c>
      <c r="C647" t="s">
        <v>38</v>
      </c>
      <c r="D647" t="s">
        <v>103</v>
      </c>
      <c r="E647">
        <v>554821</v>
      </c>
    </row>
    <row r="648" spans="1:5" x14ac:dyDescent="0.25">
      <c r="A648" t="s">
        <v>9</v>
      </c>
      <c r="B648" t="s">
        <v>10</v>
      </c>
      <c r="C648" t="s">
        <v>67</v>
      </c>
      <c r="D648" t="s">
        <v>68</v>
      </c>
      <c r="E648">
        <v>569551</v>
      </c>
    </row>
    <row r="649" spans="1:5" x14ac:dyDescent="0.25">
      <c r="A649" t="s">
        <v>17</v>
      </c>
      <c r="B649" t="s">
        <v>10</v>
      </c>
      <c r="C649" t="s">
        <v>11</v>
      </c>
      <c r="D649" t="s">
        <v>12</v>
      </c>
      <c r="E649">
        <v>505927</v>
      </c>
    </row>
    <row r="650" spans="1:5" x14ac:dyDescent="0.25">
      <c r="A650" t="s">
        <v>17</v>
      </c>
      <c r="B650" t="s">
        <v>10</v>
      </c>
      <c r="C650" t="s">
        <v>136</v>
      </c>
      <c r="D650" t="s">
        <v>137</v>
      </c>
      <c r="E650">
        <v>597899</v>
      </c>
    </row>
    <row r="651" spans="1:5" x14ac:dyDescent="0.25">
      <c r="A651" t="s">
        <v>9</v>
      </c>
      <c r="B651" t="s">
        <v>10</v>
      </c>
      <c r="C651" t="s">
        <v>79</v>
      </c>
      <c r="D651" t="s">
        <v>80</v>
      </c>
      <c r="E651">
        <v>597988</v>
      </c>
    </row>
    <row r="652" spans="1:5" x14ac:dyDescent="0.25">
      <c r="A652" t="s">
        <v>9</v>
      </c>
      <c r="B652" t="s">
        <v>10</v>
      </c>
      <c r="C652" t="s">
        <v>74</v>
      </c>
      <c r="D652" t="s">
        <v>105</v>
      </c>
      <c r="E652">
        <v>507580</v>
      </c>
    </row>
    <row r="653" spans="1:5" x14ac:dyDescent="0.25">
      <c r="A653" t="s">
        <v>17</v>
      </c>
      <c r="B653" t="s">
        <v>10</v>
      </c>
      <c r="C653" t="s">
        <v>41</v>
      </c>
      <c r="D653" t="s">
        <v>42</v>
      </c>
      <c r="E653">
        <v>597210</v>
      </c>
    </row>
    <row r="654" spans="1:5" x14ac:dyDescent="0.25">
      <c r="A654" t="s">
        <v>9</v>
      </c>
      <c r="B654" t="s">
        <v>10</v>
      </c>
      <c r="C654" t="s">
        <v>14</v>
      </c>
      <c r="D654" t="s">
        <v>61</v>
      </c>
      <c r="E654">
        <v>597520</v>
      </c>
    </row>
    <row r="655" spans="1:5" x14ac:dyDescent="0.25">
      <c r="A655" t="s">
        <v>9</v>
      </c>
      <c r="B655" t="s">
        <v>10</v>
      </c>
      <c r="C655" t="s">
        <v>91</v>
      </c>
      <c r="D655" t="s">
        <v>92</v>
      </c>
      <c r="E655">
        <v>597961</v>
      </c>
    </row>
    <row r="656" spans="1:5" x14ac:dyDescent="0.25">
      <c r="A656" t="s">
        <v>17</v>
      </c>
      <c r="B656" t="s">
        <v>10</v>
      </c>
      <c r="C656" t="s">
        <v>11</v>
      </c>
      <c r="D656" t="s">
        <v>12</v>
      </c>
      <c r="E656">
        <v>505927</v>
      </c>
    </row>
    <row r="657" spans="1:5" x14ac:dyDescent="0.25">
      <c r="A657" t="s">
        <v>17</v>
      </c>
      <c r="B657" t="s">
        <v>10</v>
      </c>
      <c r="C657" t="s">
        <v>11</v>
      </c>
      <c r="D657" t="s">
        <v>12</v>
      </c>
      <c r="E657">
        <v>505927</v>
      </c>
    </row>
    <row r="658" spans="1:5" x14ac:dyDescent="0.25">
      <c r="A658" t="s">
        <v>17</v>
      </c>
      <c r="B658" t="s">
        <v>10</v>
      </c>
      <c r="C658" t="s">
        <v>79</v>
      </c>
      <c r="D658" t="s">
        <v>80</v>
      </c>
      <c r="E658">
        <v>597988</v>
      </c>
    </row>
    <row r="659" spans="1:5" x14ac:dyDescent="0.25">
      <c r="A659" t="s">
        <v>17</v>
      </c>
      <c r="B659" t="s">
        <v>10</v>
      </c>
      <c r="C659" t="s">
        <v>49</v>
      </c>
      <c r="D659" t="s">
        <v>50</v>
      </c>
      <c r="E659">
        <v>507580</v>
      </c>
    </row>
    <row r="660" spans="1:5" x14ac:dyDescent="0.25">
      <c r="A660" t="s">
        <v>9</v>
      </c>
      <c r="B660" t="s">
        <v>10</v>
      </c>
      <c r="C660" t="s">
        <v>79</v>
      </c>
      <c r="D660" t="s">
        <v>97</v>
      </c>
      <c r="E660">
        <v>597988</v>
      </c>
    </row>
    <row r="661" spans="1:5" x14ac:dyDescent="0.25">
      <c r="A661" t="s">
        <v>17</v>
      </c>
      <c r="B661" t="s">
        <v>18</v>
      </c>
      <c r="C661" t="s">
        <v>178</v>
      </c>
      <c r="D661" t="s">
        <v>179</v>
      </c>
      <c r="E661">
        <v>533491</v>
      </c>
    </row>
    <row r="662" spans="1:5" x14ac:dyDescent="0.25">
      <c r="A662" t="s">
        <v>9</v>
      </c>
      <c r="B662" t="s">
        <v>10</v>
      </c>
      <c r="C662" t="s">
        <v>11</v>
      </c>
      <c r="D662" t="s">
        <v>12</v>
      </c>
      <c r="E662">
        <v>505927</v>
      </c>
    </row>
    <row r="663" spans="1:5" x14ac:dyDescent="0.25">
      <c r="A663" t="s">
        <v>9</v>
      </c>
      <c r="B663" t="s">
        <v>10</v>
      </c>
      <c r="C663" t="s">
        <v>136</v>
      </c>
      <c r="D663" t="s">
        <v>143</v>
      </c>
      <c r="E663">
        <v>597899</v>
      </c>
    </row>
    <row r="664" spans="1:5" x14ac:dyDescent="0.25">
      <c r="A664" t="s">
        <v>9</v>
      </c>
      <c r="B664" t="s">
        <v>10</v>
      </c>
      <c r="C664" t="s">
        <v>38</v>
      </c>
      <c r="D664" t="s">
        <v>40</v>
      </c>
      <c r="E664">
        <v>554821</v>
      </c>
    </row>
    <row r="665" spans="1:5" x14ac:dyDescent="0.25">
      <c r="A665" t="s">
        <v>9</v>
      </c>
      <c r="B665" t="s">
        <v>10</v>
      </c>
      <c r="C665" t="s">
        <v>79</v>
      </c>
      <c r="D665" t="s">
        <v>80</v>
      </c>
      <c r="E665">
        <v>597988</v>
      </c>
    </row>
    <row r="666" spans="1:5" x14ac:dyDescent="0.25">
      <c r="A666" t="s">
        <v>17</v>
      </c>
      <c r="B666" t="s">
        <v>10</v>
      </c>
      <c r="C666" t="s">
        <v>14</v>
      </c>
      <c r="D666" t="s">
        <v>61</v>
      </c>
      <c r="E666">
        <v>597520</v>
      </c>
    </row>
    <row r="667" spans="1:5" x14ac:dyDescent="0.25">
      <c r="A667" t="s">
        <v>17</v>
      </c>
      <c r="B667" t="s">
        <v>10</v>
      </c>
      <c r="C667" t="s">
        <v>23</v>
      </c>
      <c r="D667" t="s">
        <v>51</v>
      </c>
      <c r="E667">
        <v>599051</v>
      </c>
    </row>
    <row r="668" spans="1:5" x14ac:dyDescent="0.25">
      <c r="A668" t="s">
        <v>9</v>
      </c>
      <c r="B668" t="s">
        <v>18</v>
      </c>
      <c r="C668" t="s">
        <v>47</v>
      </c>
      <c r="D668" t="s">
        <v>48</v>
      </c>
      <c r="E668">
        <v>540684</v>
      </c>
    </row>
    <row r="669" spans="1:5" x14ac:dyDescent="0.25">
      <c r="A669" t="s">
        <v>9</v>
      </c>
      <c r="B669" t="s">
        <v>10</v>
      </c>
      <c r="C669" t="s">
        <v>67</v>
      </c>
      <c r="D669" t="s">
        <v>68</v>
      </c>
      <c r="E669">
        <v>569551</v>
      </c>
    </row>
    <row r="670" spans="1:5" x14ac:dyDescent="0.25">
      <c r="A670" t="s">
        <v>36</v>
      </c>
      <c r="B670" t="s">
        <v>10</v>
      </c>
      <c r="C670" t="s">
        <v>67</v>
      </c>
      <c r="D670" t="s">
        <v>68</v>
      </c>
      <c r="E670">
        <v>597180</v>
      </c>
    </row>
    <row r="671" spans="1:5" x14ac:dyDescent="0.25">
      <c r="A671" t="s">
        <v>36</v>
      </c>
      <c r="B671" t="s">
        <v>10</v>
      </c>
      <c r="C671" t="s">
        <v>41</v>
      </c>
      <c r="D671" t="s">
        <v>42</v>
      </c>
      <c r="E671">
        <v>597210</v>
      </c>
    </row>
    <row r="672" spans="1:5" x14ac:dyDescent="0.25">
      <c r="A672" t="s">
        <v>17</v>
      </c>
      <c r="B672" t="s">
        <v>10</v>
      </c>
      <c r="C672" t="s">
        <v>14</v>
      </c>
      <c r="D672" t="s">
        <v>61</v>
      </c>
      <c r="E672">
        <v>597520</v>
      </c>
    </row>
    <row r="673" spans="1:5" x14ac:dyDescent="0.25">
      <c r="A673" t="s">
        <v>17</v>
      </c>
      <c r="B673" t="s">
        <v>10</v>
      </c>
      <c r="C673" t="s">
        <v>79</v>
      </c>
      <c r="D673" t="s">
        <v>80</v>
      </c>
      <c r="E673">
        <v>597988</v>
      </c>
    </row>
    <row r="674" spans="1:5" x14ac:dyDescent="0.25">
      <c r="A674" t="s">
        <v>17</v>
      </c>
      <c r="B674" t="s">
        <v>10</v>
      </c>
      <c r="C674" t="s">
        <v>79</v>
      </c>
      <c r="D674" t="s">
        <v>80</v>
      </c>
      <c r="E674">
        <v>597988</v>
      </c>
    </row>
    <row r="675" spans="1:5" x14ac:dyDescent="0.25">
      <c r="A675" t="s">
        <v>17</v>
      </c>
      <c r="B675" t="s">
        <v>10</v>
      </c>
      <c r="C675" t="s">
        <v>23</v>
      </c>
      <c r="D675" t="s">
        <v>24</v>
      </c>
      <c r="E675">
        <v>599051</v>
      </c>
    </row>
    <row r="676" spans="1:5" x14ac:dyDescent="0.25">
      <c r="A676" t="s">
        <v>17</v>
      </c>
      <c r="B676" t="s">
        <v>10</v>
      </c>
      <c r="C676" t="s">
        <v>79</v>
      </c>
      <c r="D676" t="s">
        <v>80</v>
      </c>
      <c r="E676">
        <v>597988</v>
      </c>
    </row>
    <row r="677" spans="1:5" x14ac:dyDescent="0.25">
      <c r="A677" t="s">
        <v>17</v>
      </c>
      <c r="B677" t="s">
        <v>10</v>
      </c>
      <c r="C677" t="s">
        <v>14</v>
      </c>
      <c r="D677" t="s">
        <v>15</v>
      </c>
      <c r="E677">
        <v>597520</v>
      </c>
    </row>
    <row r="678" spans="1:5" x14ac:dyDescent="0.25">
      <c r="A678" t="s">
        <v>9</v>
      </c>
      <c r="B678" t="s">
        <v>18</v>
      </c>
      <c r="C678" t="s">
        <v>19</v>
      </c>
      <c r="D678" t="s">
        <v>20</v>
      </c>
      <c r="E678">
        <v>569356</v>
      </c>
    </row>
    <row r="679" spans="1:5" x14ac:dyDescent="0.25">
      <c r="A679" t="s">
        <v>17</v>
      </c>
      <c r="B679" t="s">
        <v>10</v>
      </c>
      <c r="C679" t="s">
        <v>11</v>
      </c>
      <c r="D679" t="s">
        <v>12</v>
      </c>
      <c r="E679">
        <v>505927</v>
      </c>
    </row>
    <row r="680" spans="1:5" x14ac:dyDescent="0.25">
      <c r="A680" t="s">
        <v>9</v>
      </c>
      <c r="B680" t="s">
        <v>10</v>
      </c>
      <c r="C680" t="s">
        <v>49</v>
      </c>
      <c r="D680" t="s">
        <v>50</v>
      </c>
      <c r="E680">
        <v>507580</v>
      </c>
    </row>
    <row r="681" spans="1:5" x14ac:dyDescent="0.25">
      <c r="A681" t="s">
        <v>9</v>
      </c>
      <c r="B681" t="s">
        <v>18</v>
      </c>
      <c r="C681" t="s">
        <v>19</v>
      </c>
      <c r="D681" t="s">
        <v>20</v>
      </c>
      <c r="E681">
        <v>569356</v>
      </c>
    </row>
    <row r="682" spans="1:5" x14ac:dyDescent="0.25">
      <c r="A682" t="s">
        <v>9</v>
      </c>
      <c r="B682" t="s">
        <v>18</v>
      </c>
      <c r="C682" t="s">
        <v>19</v>
      </c>
      <c r="D682" t="s">
        <v>20</v>
      </c>
      <c r="E682">
        <v>569356</v>
      </c>
    </row>
    <row r="683" spans="1:5" x14ac:dyDescent="0.25">
      <c r="A683" t="s">
        <v>9</v>
      </c>
      <c r="B683" t="s">
        <v>18</v>
      </c>
      <c r="C683" t="s">
        <v>106</v>
      </c>
      <c r="D683" t="s">
        <v>107</v>
      </c>
      <c r="E683">
        <v>557218</v>
      </c>
    </row>
    <row r="684" spans="1:5" x14ac:dyDescent="0.25">
      <c r="A684" t="s">
        <v>17</v>
      </c>
      <c r="B684" t="s">
        <v>18</v>
      </c>
      <c r="C684" t="s">
        <v>19</v>
      </c>
      <c r="D684" t="s">
        <v>20</v>
      </c>
      <c r="E684">
        <v>569356</v>
      </c>
    </row>
    <row r="685" spans="1:5" x14ac:dyDescent="0.25">
      <c r="A685" t="s">
        <v>17</v>
      </c>
      <c r="B685" t="s">
        <v>18</v>
      </c>
      <c r="C685" t="s">
        <v>19</v>
      </c>
      <c r="D685" t="s">
        <v>20</v>
      </c>
      <c r="E685">
        <v>569356</v>
      </c>
    </row>
    <row r="686" spans="1:5" x14ac:dyDescent="0.25">
      <c r="A686" t="s">
        <v>9</v>
      </c>
      <c r="B686" t="s">
        <v>18</v>
      </c>
      <c r="C686" t="s">
        <v>45</v>
      </c>
      <c r="D686" t="s">
        <v>101</v>
      </c>
      <c r="E686">
        <v>541575</v>
      </c>
    </row>
    <row r="687" spans="1:5" x14ac:dyDescent="0.25">
      <c r="A687" t="s">
        <v>102</v>
      </c>
      <c r="B687" t="s">
        <v>10</v>
      </c>
      <c r="C687" t="s">
        <v>38</v>
      </c>
      <c r="D687" t="s">
        <v>166</v>
      </c>
      <c r="E687">
        <v>554821</v>
      </c>
    </row>
    <row r="688" spans="1:5" x14ac:dyDescent="0.25">
      <c r="A688" t="s">
        <v>9</v>
      </c>
      <c r="B688" t="s">
        <v>10</v>
      </c>
      <c r="C688" t="s">
        <v>23</v>
      </c>
      <c r="D688" t="s">
        <v>24</v>
      </c>
      <c r="E688">
        <v>599051</v>
      </c>
    </row>
    <row r="689" spans="1:5" x14ac:dyDescent="0.25">
      <c r="A689" t="s">
        <v>17</v>
      </c>
      <c r="B689" t="s">
        <v>18</v>
      </c>
      <c r="C689" t="s">
        <v>72</v>
      </c>
      <c r="D689" t="s">
        <v>73</v>
      </c>
      <c r="E689">
        <v>535532</v>
      </c>
    </row>
    <row r="690" spans="1:5" x14ac:dyDescent="0.25">
      <c r="A690" t="s">
        <v>9</v>
      </c>
      <c r="B690" t="s">
        <v>10</v>
      </c>
      <c r="C690" t="s">
        <v>11</v>
      </c>
      <c r="D690" t="s">
        <v>27</v>
      </c>
      <c r="E690">
        <v>505927</v>
      </c>
    </row>
    <row r="691" spans="1:5" x14ac:dyDescent="0.25">
      <c r="A691" t="s">
        <v>9</v>
      </c>
      <c r="B691" t="s">
        <v>10</v>
      </c>
      <c r="C691" t="s">
        <v>11</v>
      </c>
      <c r="D691" t="s">
        <v>100</v>
      </c>
      <c r="E691">
        <v>505927</v>
      </c>
    </row>
    <row r="692" spans="1:5" x14ac:dyDescent="0.25">
      <c r="A692" t="s">
        <v>102</v>
      </c>
      <c r="B692" t="s">
        <v>10</v>
      </c>
      <c r="C692" t="s">
        <v>38</v>
      </c>
      <c r="D692" t="s">
        <v>103</v>
      </c>
      <c r="E692">
        <v>554821</v>
      </c>
    </row>
    <row r="693" spans="1:5" x14ac:dyDescent="0.25">
      <c r="A693" t="s">
        <v>17</v>
      </c>
      <c r="B693" t="s">
        <v>18</v>
      </c>
      <c r="C693" t="s">
        <v>47</v>
      </c>
      <c r="D693" t="s">
        <v>48</v>
      </c>
      <c r="E693">
        <v>540684</v>
      </c>
    </row>
    <row r="694" spans="1:5" x14ac:dyDescent="0.25">
      <c r="A694" t="s">
        <v>9</v>
      </c>
      <c r="B694" t="s">
        <v>10</v>
      </c>
      <c r="C694" t="s">
        <v>41</v>
      </c>
      <c r="D694" t="s">
        <v>42</v>
      </c>
      <c r="E694">
        <v>597210</v>
      </c>
    </row>
    <row r="695" spans="1:5" x14ac:dyDescent="0.25">
      <c r="A695" t="s">
        <v>102</v>
      </c>
      <c r="B695" t="s">
        <v>10</v>
      </c>
      <c r="C695" t="s">
        <v>21</v>
      </c>
      <c r="D695" t="s">
        <v>58</v>
      </c>
      <c r="E695">
        <v>597481</v>
      </c>
    </row>
    <row r="696" spans="1:5" x14ac:dyDescent="0.25">
      <c r="A696" t="s">
        <v>9</v>
      </c>
      <c r="B696" t="s">
        <v>10</v>
      </c>
      <c r="C696" t="s">
        <v>14</v>
      </c>
      <c r="D696" t="s">
        <v>15</v>
      </c>
      <c r="E696">
        <v>597520</v>
      </c>
    </row>
    <row r="697" spans="1:5" x14ac:dyDescent="0.25">
      <c r="A697" t="s">
        <v>17</v>
      </c>
      <c r="B697" t="s">
        <v>10</v>
      </c>
      <c r="C697" t="s">
        <v>38</v>
      </c>
      <c r="D697" t="s">
        <v>104</v>
      </c>
      <c r="E697">
        <v>554821</v>
      </c>
    </row>
    <row r="698" spans="1:5" x14ac:dyDescent="0.25">
      <c r="A698" t="s">
        <v>9</v>
      </c>
      <c r="B698" t="s">
        <v>10</v>
      </c>
      <c r="C698" t="s">
        <v>11</v>
      </c>
      <c r="D698" t="s">
        <v>27</v>
      </c>
      <c r="E698">
        <v>505927</v>
      </c>
    </row>
    <row r="699" spans="1:5" x14ac:dyDescent="0.25">
      <c r="A699" t="s">
        <v>17</v>
      </c>
      <c r="B699" t="s">
        <v>10</v>
      </c>
      <c r="C699" t="s">
        <v>11</v>
      </c>
      <c r="D699" t="s">
        <v>12</v>
      </c>
      <c r="E699">
        <v>505927</v>
      </c>
    </row>
    <row r="700" spans="1:5" x14ac:dyDescent="0.25">
      <c r="A700" t="s">
        <v>17</v>
      </c>
      <c r="B700" t="s">
        <v>18</v>
      </c>
      <c r="C700" t="s">
        <v>56</v>
      </c>
      <c r="D700" t="s">
        <v>57</v>
      </c>
      <c r="E700">
        <v>553484</v>
      </c>
    </row>
    <row r="701" spans="1:5" x14ac:dyDescent="0.25">
      <c r="A701" t="s">
        <v>9</v>
      </c>
      <c r="B701" t="s">
        <v>18</v>
      </c>
      <c r="C701" t="s">
        <v>89</v>
      </c>
      <c r="D701" t="s">
        <v>90</v>
      </c>
      <c r="E701">
        <v>541249</v>
      </c>
    </row>
    <row r="702" spans="1:5" x14ac:dyDescent="0.25">
      <c r="A702" t="s">
        <v>36</v>
      </c>
      <c r="B702" t="s">
        <v>10</v>
      </c>
      <c r="C702" t="s">
        <v>41</v>
      </c>
      <c r="D702" t="s">
        <v>42</v>
      </c>
      <c r="E702">
        <v>597210</v>
      </c>
    </row>
    <row r="703" spans="1:5" x14ac:dyDescent="0.25">
      <c r="A703" t="s">
        <v>9</v>
      </c>
      <c r="B703" t="s">
        <v>10</v>
      </c>
      <c r="C703" t="s">
        <v>11</v>
      </c>
      <c r="D703" t="s">
        <v>27</v>
      </c>
      <c r="E703">
        <v>505927</v>
      </c>
    </row>
    <row r="704" spans="1:5" x14ac:dyDescent="0.25">
      <c r="A704" t="s">
        <v>9</v>
      </c>
      <c r="B704" t="s">
        <v>10</v>
      </c>
      <c r="C704" t="s">
        <v>67</v>
      </c>
      <c r="D704" t="s">
        <v>68</v>
      </c>
      <c r="E704">
        <v>554901</v>
      </c>
    </row>
    <row r="705" spans="1:5" x14ac:dyDescent="0.25">
      <c r="A705" t="s">
        <v>62</v>
      </c>
      <c r="B705" t="s">
        <v>10</v>
      </c>
      <c r="C705" t="s">
        <v>11</v>
      </c>
      <c r="D705" t="s">
        <v>27</v>
      </c>
      <c r="E705">
        <v>505927</v>
      </c>
    </row>
    <row r="706" spans="1:5" x14ac:dyDescent="0.25">
      <c r="A706" t="s">
        <v>17</v>
      </c>
      <c r="B706" t="s">
        <v>10</v>
      </c>
      <c r="C706" t="s">
        <v>41</v>
      </c>
      <c r="D706" t="s">
        <v>42</v>
      </c>
      <c r="E706">
        <v>597210</v>
      </c>
    </row>
    <row r="707" spans="1:5" x14ac:dyDescent="0.25">
      <c r="A707" t="s">
        <v>36</v>
      </c>
      <c r="B707" t="s">
        <v>10</v>
      </c>
      <c r="C707" t="s">
        <v>11</v>
      </c>
      <c r="D707" t="s">
        <v>12</v>
      </c>
      <c r="E707">
        <v>505927</v>
      </c>
    </row>
    <row r="708" spans="1:5" x14ac:dyDescent="0.25">
      <c r="A708" t="s">
        <v>17</v>
      </c>
      <c r="B708" t="s">
        <v>10</v>
      </c>
      <c r="C708" t="s">
        <v>67</v>
      </c>
      <c r="D708" t="s">
        <v>68</v>
      </c>
      <c r="E708">
        <v>569551</v>
      </c>
    </row>
    <row r="709" spans="1:5" x14ac:dyDescent="0.25">
      <c r="A709" t="s">
        <v>17</v>
      </c>
      <c r="B709" t="s">
        <v>10</v>
      </c>
      <c r="C709" t="s">
        <v>11</v>
      </c>
      <c r="D709" t="s">
        <v>27</v>
      </c>
      <c r="E709">
        <v>505927</v>
      </c>
    </row>
    <row r="710" spans="1:5" x14ac:dyDescent="0.25">
      <c r="A710" t="s">
        <v>9</v>
      </c>
      <c r="B710" t="s">
        <v>10</v>
      </c>
      <c r="C710" t="s">
        <v>91</v>
      </c>
      <c r="D710" t="s">
        <v>92</v>
      </c>
      <c r="E710">
        <v>597961</v>
      </c>
    </row>
    <row r="711" spans="1:5" x14ac:dyDescent="0.25">
      <c r="A711" t="s">
        <v>9</v>
      </c>
      <c r="B711" t="s">
        <v>10</v>
      </c>
      <c r="C711" t="s">
        <v>38</v>
      </c>
      <c r="D711" t="s">
        <v>113</v>
      </c>
      <c r="E711">
        <v>554821</v>
      </c>
    </row>
    <row r="712" spans="1:5" x14ac:dyDescent="0.25">
      <c r="A712" t="s">
        <v>9</v>
      </c>
      <c r="B712" t="s">
        <v>18</v>
      </c>
      <c r="C712" t="s">
        <v>56</v>
      </c>
      <c r="D712" t="s">
        <v>57</v>
      </c>
      <c r="E712">
        <v>553484</v>
      </c>
    </row>
    <row r="713" spans="1:5" x14ac:dyDescent="0.25">
      <c r="A713" t="s">
        <v>17</v>
      </c>
      <c r="B713" t="s">
        <v>18</v>
      </c>
      <c r="C713" t="s">
        <v>29</v>
      </c>
      <c r="D713" t="s">
        <v>110</v>
      </c>
      <c r="E713">
        <v>523917</v>
      </c>
    </row>
    <row r="714" spans="1:5" x14ac:dyDescent="0.25">
      <c r="A714" t="s">
        <v>9</v>
      </c>
      <c r="B714" t="s">
        <v>10</v>
      </c>
      <c r="C714" t="s">
        <v>79</v>
      </c>
      <c r="D714" t="s">
        <v>80</v>
      </c>
      <c r="E714">
        <v>597988</v>
      </c>
    </row>
    <row r="715" spans="1:5" x14ac:dyDescent="0.25">
      <c r="A715" t="s">
        <v>17</v>
      </c>
      <c r="B715" t="s">
        <v>10</v>
      </c>
      <c r="C715" t="s">
        <v>11</v>
      </c>
      <c r="D715" t="s">
        <v>27</v>
      </c>
      <c r="E715">
        <v>505927</v>
      </c>
    </row>
    <row r="716" spans="1:5" x14ac:dyDescent="0.25">
      <c r="A716" t="s">
        <v>36</v>
      </c>
      <c r="B716" t="s">
        <v>18</v>
      </c>
      <c r="C716" t="s">
        <v>47</v>
      </c>
      <c r="D716" t="s">
        <v>48</v>
      </c>
      <c r="E716">
        <v>540684</v>
      </c>
    </row>
    <row r="717" spans="1:5" x14ac:dyDescent="0.25">
      <c r="A717" t="s">
        <v>9</v>
      </c>
      <c r="B717" t="s">
        <v>18</v>
      </c>
      <c r="C717" t="s">
        <v>45</v>
      </c>
      <c r="D717" t="s">
        <v>101</v>
      </c>
      <c r="E717">
        <v>541575</v>
      </c>
    </row>
    <row r="718" spans="1:5" x14ac:dyDescent="0.25">
      <c r="A718" t="s">
        <v>9</v>
      </c>
      <c r="B718" t="s">
        <v>10</v>
      </c>
      <c r="C718" t="s">
        <v>91</v>
      </c>
      <c r="D718" t="s">
        <v>92</v>
      </c>
      <c r="E718">
        <v>597961</v>
      </c>
    </row>
    <row r="719" spans="1:5" x14ac:dyDescent="0.25">
      <c r="A719" t="s">
        <v>17</v>
      </c>
      <c r="B719" t="s">
        <v>10</v>
      </c>
      <c r="C719" t="s">
        <v>180</v>
      </c>
      <c r="D719" t="s">
        <v>181</v>
      </c>
      <c r="E719">
        <v>598925</v>
      </c>
    </row>
    <row r="720" spans="1:5" x14ac:dyDescent="0.25">
      <c r="A720" t="s">
        <v>17</v>
      </c>
      <c r="B720" t="s">
        <v>10</v>
      </c>
      <c r="C720" t="s">
        <v>49</v>
      </c>
      <c r="D720" t="s">
        <v>50</v>
      </c>
      <c r="E720">
        <v>507580</v>
      </c>
    </row>
    <row r="721" spans="1:5" x14ac:dyDescent="0.25">
      <c r="A721" t="s">
        <v>9</v>
      </c>
      <c r="B721" t="s">
        <v>10</v>
      </c>
      <c r="C721" t="s">
        <v>23</v>
      </c>
      <c r="D721" t="s">
        <v>51</v>
      </c>
      <c r="E721">
        <v>599051</v>
      </c>
    </row>
    <row r="722" spans="1:5" x14ac:dyDescent="0.25">
      <c r="A722" t="s">
        <v>9</v>
      </c>
      <c r="B722" t="s">
        <v>18</v>
      </c>
      <c r="C722" t="s">
        <v>124</v>
      </c>
      <c r="D722" t="s">
        <v>125</v>
      </c>
      <c r="E722">
        <v>525804</v>
      </c>
    </row>
    <row r="723" spans="1:5" x14ac:dyDescent="0.25">
      <c r="A723" t="s">
        <v>9</v>
      </c>
      <c r="B723" t="s">
        <v>10</v>
      </c>
      <c r="C723" t="s">
        <v>23</v>
      </c>
      <c r="D723" t="s">
        <v>31</v>
      </c>
      <c r="E723">
        <v>599051</v>
      </c>
    </row>
    <row r="724" spans="1:5" x14ac:dyDescent="0.25">
      <c r="A724" t="s">
        <v>9</v>
      </c>
      <c r="B724" t="s">
        <v>26</v>
      </c>
      <c r="C724" t="s">
        <v>182</v>
      </c>
      <c r="D724" t="s">
        <v>183</v>
      </c>
      <c r="E724">
        <v>588458</v>
      </c>
    </row>
    <row r="725" spans="1:5" x14ac:dyDescent="0.25">
      <c r="A725" t="s">
        <v>62</v>
      </c>
      <c r="B725" t="s">
        <v>10</v>
      </c>
      <c r="C725" t="s">
        <v>38</v>
      </c>
      <c r="D725" t="s">
        <v>39</v>
      </c>
      <c r="E725">
        <v>554821</v>
      </c>
    </row>
    <row r="726" spans="1:5" x14ac:dyDescent="0.25">
      <c r="A726" t="s">
        <v>36</v>
      </c>
      <c r="B726" t="s">
        <v>10</v>
      </c>
      <c r="C726" t="s">
        <v>23</v>
      </c>
      <c r="D726" t="s">
        <v>169</v>
      </c>
      <c r="E726">
        <v>599051</v>
      </c>
    </row>
    <row r="727" spans="1:5" x14ac:dyDescent="0.25">
      <c r="A727" t="s">
        <v>17</v>
      </c>
      <c r="B727" t="s">
        <v>10</v>
      </c>
      <c r="C727" t="s">
        <v>14</v>
      </c>
      <c r="D727" t="s">
        <v>61</v>
      </c>
      <c r="E727">
        <v>597520</v>
      </c>
    </row>
    <row r="728" spans="1:5" x14ac:dyDescent="0.25">
      <c r="A728" t="s">
        <v>36</v>
      </c>
      <c r="B728" t="s">
        <v>10</v>
      </c>
      <c r="C728" t="s">
        <v>38</v>
      </c>
      <c r="D728" t="s">
        <v>103</v>
      </c>
      <c r="E728">
        <v>554821</v>
      </c>
    </row>
    <row r="729" spans="1:5" x14ac:dyDescent="0.25">
      <c r="A729" t="s">
        <v>62</v>
      </c>
      <c r="B729" t="s">
        <v>10</v>
      </c>
      <c r="C729" t="s">
        <v>49</v>
      </c>
      <c r="D729" t="s">
        <v>50</v>
      </c>
      <c r="E729">
        <v>507580</v>
      </c>
    </row>
    <row r="730" spans="1:5" x14ac:dyDescent="0.25">
      <c r="A730" t="s">
        <v>17</v>
      </c>
      <c r="B730" t="s">
        <v>10</v>
      </c>
      <c r="C730" t="s">
        <v>11</v>
      </c>
      <c r="D730" t="s">
        <v>12</v>
      </c>
      <c r="E730">
        <v>505927</v>
      </c>
    </row>
    <row r="731" spans="1:5" x14ac:dyDescent="0.25">
      <c r="A731" t="s">
        <v>36</v>
      </c>
      <c r="B731" t="s">
        <v>10</v>
      </c>
      <c r="C731" t="s">
        <v>11</v>
      </c>
      <c r="D731" t="s">
        <v>12</v>
      </c>
      <c r="E731">
        <v>505927</v>
      </c>
    </row>
    <row r="732" spans="1:5" x14ac:dyDescent="0.25">
      <c r="A732" t="s">
        <v>9</v>
      </c>
      <c r="B732" t="s">
        <v>10</v>
      </c>
      <c r="C732" t="s">
        <v>23</v>
      </c>
      <c r="D732" t="s">
        <v>37</v>
      </c>
      <c r="E732">
        <v>599051</v>
      </c>
    </row>
    <row r="733" spans="1:5" x14ac:dyDescent="0.25">
      <c r="A733" t="s">
        <v>36</v>
      </c>
      <c r="B733" t="s">
        <v>10</v>
      </c>
      <c r="C733" t="s">
        <v>21</v>
      </c>
      <c r="D733" t="s">
        <v>58</v>
      </c>
      <c r="E733">
        <v>597481</v>
      </c>
    </row>
    <row r="734" spans="1:5" x14ac:dyDescent="0.25">
      <c r="A734" t="s">
        <v>36</v>
      </c>
      <c r="B734" t="s">
        <v>10</v>
      </c>
      <c r="C734" t="s">
        <v>41</v>
      </c>
      <c r="D734" t="s">
        <v>42</v>
      </c>
      <c r="E734">
        <v>554821</v>
      </c>
    </row>
    <row r="735" spans="1:5" x14ac:dyDescent="0.25">
      <c r="A735" t="s">
        <v>9</v>
      </c>
      <c r="B735" t="s">
        <v>10</v>
      </c>
      <c r="C735" t="s">
        <v>184</v>
      </c>
      <c r="D735" t="s">
        <v>185</v>
      </c>
      <c r="E735">
        <v>598810</v>
      </c>
    </row>
    <row r="736" spans="1:5" x14ac:dyDescent="0.25">
      <c r="A736" t="s">
        <v>9</v>
      </c>
      <c r="B736" t="s">
        <v>10</v>
      </c>
      <c r="C736" t="s">
        <v>14</v>
      </c>
      <c r="D736" t="s">
        <v>81</v>
      </c>
      <c r="E736">
        <v>597520</v>
      </c>
    </row>
    <row r="737" spans="1:5" x14ac:dyDescent="0.25">
      <c r="A737" t="s">
        <v>36</v>
      </c>
      <c r="B737" t="s">
        <v>18</v>
      </c>
      <c r="C737" t="s">
        <v>29</v>
      </c>
      <c r="D737" t="s">
        <v>30</v>
      </c>
      <c r="E737">
        <v>523917</v>
      </c>
    </row>
    <row r="738" spans="1:5" x14ac:dyDescent="0.25">
      <c r="A738" t="s">
        <v>36</v>
      </c>
      <c r="B738" t="s">
        <v>18</v>
      </c>
      <c r="C738" t="s">
        <v>43</v>
      </c>
      <c r="D738" t="s">
        <v>44</v>
      </c>
      <c r="E738">
        <v>540030</v>
      </c>
    </row>
    <row r="739" spans="1:5" x14ac:dyDescent="0.25">
      <c r="A739" t="s">
        <v>17</v>
      </c>
      <c r="B739" t="s">
        <v>10</v>
      </c>
      <c r="C739" t="s">
        <v>38</v>
      </c>
      <c r="D739" t="s">
        <v>166</v>
      </c>
      <c r="E739">
        <v>554821</v>
      </c>
    </row>
    <row r="740" spans="1:5" x14ac:dyDescent="0.25">
      <c r="A740" t="s">
        <v>17</v>
      </c>
      <c r="B740" t="s">
        <v>18</v>
      </c>
      <c r="C740" t="s">
        <v>63</v>
      </c>
      <c r="D740" t="s">
        <v>71</v>
      </c>
      <c r="E740">
        <v>536385</v>
      </c>
    </row>
    <row r="741" spans="1:5" x14ac:dyDescent="0.25">
      <c r="A741" t="s">
        <v>17</v>
      </c>
      <c r="B741" t="s">
        <v>18</v>
      </c>
      <c r="C741" t="s">
        <v>43</v>
      </c>
      <c r="D741" t="s">
        <v>44</v>
      </c>
      <c r="E741">
        <v>536385</v>
      </c>
    </row>
    <row r="742" spans="1:5" x14ac:dyDescent="0.25">
      <c r="A742" t="s">
        <v>36</v>
      </c>
      <c r="B742" t="s">
        <v>18</v>
      </c>
      <c r="C742" t="s">
        <v>63</v>
      </c>
      <c r="D742" t="s">
        <v>71</v>
      </c>
      <c r="E742">
        <v>536385</v>
      </c>
    </row>
    <row r="743" spans="1:5" x14ac:dyDescent="0.25">
      <c r="A743" t="s">
        <v>17</v>
      </c>
      <c r="B743" t="s">
        <v>18</v>
      </c>
      <c r="C743" t="s">
        <v>34</v>
      </c>
      <c r="D743" t="s">
        <v>87</v>
      </c>
      <c r="E743">
        <v>540684</v>
      </c>
    </row>
    <row r="744" spans="1:5" x14ac:dyDescent="0.25">
      <c r="A744" t="s">
        <v>9</v>
      </c>
      <c r="B744" t="s">
        <v>10</v>
      </c>
      <c r="C744" t="s">
        <v>11</v>
      </c>
      <c r="D744" t="s">
        <v>27</v>
      </c>
      <c r="E744">
        <v>505927</v>
      </c>
    </row>
    <row r="745" spans="1:5" x14ac:dyDescent="0.25">
      <c r="A745" t="s">
        <v>9</v>
      </c>
      <c r="B745" t="s">
        <v>10</v>
      </c>
      <c r="C745" t="s">
        <v>79</v>
      </c>
      <c r="D745" t="s">
        <v>80</v>
      </c>
      <c r="E745">
        <v>597988</v>
      </c>
    </row>
    <row r="746" spans="1:5" x14ac:dyDescent="0.25">
      <c r="A746" t="s">
        <v>9</v>
      </c>
      <c r="B746" t="s">
        <v>18</v>
      </c>
      <c r="C746" t="s">
        <v>34</v>
      </c>
      <c r="D746" t="s">
        <v>35</v>
      </c>
      <c r="E746">
        <v>540382</v>
      </c>
    </row>
    <row r="747" spans="1:5" x14ac:dyDescent="0.25">
      <c r="A747" t="s">
        <v>9</v>
      </c>
      <c r="B747" t="s">
        <v>18</v>
      </c>
      <c r="C747" t="s">
        <v>34</v>
      </c>
      <c r="D747" t="s">
        <v>35</v>
      </c>
      <c r="E747">
        <v>540382</v>
      </c>
    </row>
    <row r="748" spans="1:5" x14ac:dyDescent="0.25">
      <c r="A748" t="s">
        <v>17</v>
      </c>
      <c r="B748" t="s">
        <v>18</v>
      </c>
      <c r="C748" t="s">
        <v>63</v>
      </c>
      <c r="D748" t="s">
        <v>71</v>
      </c>
      <c r="E748">
        <v>536385</v>
      </c>
    </row>
    <row r="749" spans="1:5" x14ac:dyDescent="0.25">
      <c r="A749" t="s">
        <v>9</v>
      </c>
      <c r="B749" t="s">
        <v>18</v>
      </c>
      <c r="C749" t="s">
        <v>106</v>
      </c>
      <c r="D749" t="s">
        <v>107</v>
      </c>
      <c r="E749">
        <v>557218</v>
      </c>
    </row>
    <row r="750" spans="1:5" x14ac:dyDescent="0.25">
      <c r="A750" t="s">
        <v>17</v>
      </c>
      <c r="B750" t="s">
        <v>10</v>
      </c>
      <c r="C750" t="s">
        <v>41</v>
      </c>
      <c r="D750" t="s">
        <v>42</v>
      </c>
      <c r="E750">
        <v>597210</v>
      </c>
    </row>
    <row r="751" spans="1:5" x14ac:dyDescent="0.25">
      <c r="A751" t="s">
        <v>17</v>
      </c>
      <c r="B751" t="s">
        <v>10</v>
      </c>
      <c r="C751" t="s">
        <v>23</v>
      </c>
      <c r="D751" t="s">
        <v>24</v>
      </c>
      <c r="E751">
        <v>599051</v>
      </c>
    </row>
    <row r="752" spans="1:5" x14ac:dyDescent="0.25">
      <c r="A752" t="s">
        <v>17</v>
      </c>
      <c r="B752" t="s">
        <v>10</v>
      </c>
      <c r="C752" t="s">
        <v>126</v>
      </c>
      <c r="D752" t="s">
        <v>127</v>
      </c>
      <c r="E752">
        <v>598739</v>
      </c>
    </row>
    <row r="753" spans="1:5" x14ac:dyDescent="0.25">
      <c r="A753" t="s">
        <v>62</v>
      </c>
      <c r="B753" t="s">
        <v>10</v>
      </c>
      <c r="C753" t="s">
        <v>23</v>
      </c>
      <c r="D753" t="s">
        <v>37</v>
      </c>
      <c r="E753">
        <v>599051</v>
      </c>
    </row>
    <row r="754" spans="1:5" x14ac:dyDescent="0.25">
      <c r="A754" t="s">
        <v>62</v>
      </c>
      <c r="B754" t="s">
        <v>10</v>
      </c>
      <c r="C754" t="s">
        <v>38</v>
      </c>
      <c r="D754" t="s">
        <v>39</v>
      </c>
      <c r="E754">
        <v>554821</v>
      </c>
    </row>
    <row r="755" spans="1:5" x14ac:dyDescent="0.25">
      <c r="A755" t="s">
        <v>36</v>
      </c>
      <c r="B755" t="s">
        <v>18</v>
      </c>
      <c r="C755" t="s">
        <v>34</v>
      </c>
      <c r="D755" t="s">
        <v>35</v>
      </c>
      <c r="E755">
        <v>540382</v>
      </c>
    </row>
    <row r="756" spans="1:5" x14ac:dyDescent="0.25">
      <c r="A756" t="s">
        <v>17</v>
      </c>
      <c r="B756" t="s">
        <v>18</v>
      </c>
      <c r="C756" t="s">
        <v>19</v>
      </c>
      <c r="D756" t="s">
        <v>20</v>
      </c>
      <c r="E756">
        <v>569356</v>
      </c>
    </row>
    <row r="757" spans="1:5" x14ac:dyDescent="0.25">
      <c r="A757" t="s">
        <v>9</v>
      </c>
      <c r="B757" t="s">
        <v>10</v>
      </c>
      <c r="C757" t="s">
        <v>167</v>
      </c>
      <c r="D757" t="s">
        <v>186</v>
      </c>
      <c r="E757">
        <v>599247</v>
      </c>
    </row>
    <row r="758" spans="1:5" x14ac:dyDescent="0.25">
      <c r="A758" t="s">
        <v>9</v>
      </c>
      <c r="B758" t="s">
        <v>18</v>
      </c>
      <c r="C758" t="s">
        <v>29</v>
      </c>
      <c r="D758" t="s">
        <v>110</v>
      </c>
      <c r="E758">
        <v>523917</v>
      </c>
    </row>
    <row r="759" spans="1:5" x14ac:dyDescent="0.25">
      <c r="A759" t="s">
        <v>102</v>
      </c>
      <c r="B759" t="s">
        <v>18</v>
      </c>
      <c r="C759" t="s">
        <v>63</v>
      </c>
      <c r="D759" t="s">
        <v>71</v>
      </c>
      <c r="E759">
        <v>536385</v>
      </c>
    </row>
    <row r="760" spans="1:5" x14ac:dyDescent="0.25">
      <c r="A760" t="s">
        <v>9</v>
      </c>
      <c r="B760" t="s">
        <v>10</v>
      </c>
      <c r="C760" t="s">
        <v>11</v>
      </c>
      <c r="D760" t="s">
        <v>27</v>
      </c>
      <c r="E760">
        <v>505927</v>
      </c>
    </row>
    <row r="761" spans="1:5" x14ac:dyDescent="0.25">
      <c r="A761" t="s">
        <v>9</v>
      </c>
      <c r="B761" t="s">
        <v>10</v>
      </c>
      <c r="C761" t="s">
        <v>79</v>
      </c>
      <c r="D761" t="s">
        <v>80</v>
      </c>
      <c r="E761">
        <v>597988</v>
      </c>
    </row>
    <row r="762" spans="1:5" x14ac:dyDescent="0.25">
      <c r="A762" t="s">
        <v>17</v>
      </c>
      <c r="B762" t="s">
        <v>10</v>
      </c>
      <c r="C762" t="s">
        <v>23</v>
      </c>
      <c r="D762" t="s">
        <v>51</v>
      </c>
      <c r="E762">
        <v>599051</v>
      </c>
    </row>
    <row r="763" spans="1:5" x14ac:dyDescent="0.25">
      <c r="A763" t="s">
        <v>9</v>
      </c>
      <c r="B763" t="s">
        <v>10</v>
      </c>
      <c r="C763" t="s">
        <v>41</v>
      </c>
      <c r="D763" t="s">
        <v>42</v>
      </c>
      <c r="E763">
        <v>582786</v>
      </c>
    </row>
    <row r="764" spans="1:5" x14ac:dyDescent="0.25">
      <c r="A764" t="s">
        <v>9</v>
      </c>
      <c r="B764" t="s">
        <v>10</v>
      </c>
      <c r="C764" t="s">
        <v>11</v>
      </c>
      <c r="D764" t="s">
        <v>12</v>
      </c>
      <c r="E764">
        <v>505927</v>
      </c>
    </row>
    <row r="765" spans="1:5" x14ac:dyDescent="0.25">
      <c r="A765" t="s">
        <v>9</v>
      </c>
      <c r="B765" t="s">
        <v>10</v>
      </c>
      <c r="C765" t="s">
        <v>21</v>
      </c>
      <c r="D765" t="s">
        <v>58</v>
      </c>
      <c r="E765">
        <v>597481</v>
      </c>
    </row>
    <row r="766" spans="1:5" x14ac:dyDescent="0.25">
      <c r="A766" t="s">
        <v>9</v>
      </c>
      <c r="B766" t="s">
        <v>10</v>
      </c>
      <c r="C766" t="s">
        <v>11</v>
      </c>
      <c r="D766" t="s">
        <v>12</v>
      </c>
      <c r="E766">
        <v>505927</v>
      </c>
    </row>
    <row r="767" spans="1:5" x14ac:dyDescent="0.25">
      <c r="A767" t="s">
        <v>17</v>
      </c>
      <c r="B767" t="s">
        <v>10</v>
      </c>
      <c r="C767" t="s">
        <v>21</v>
      </c>
      <c r="D767" t="s">
        <v>58</v>
      </c>
      <c r="E767">
        <v>597481</v>
      </c>
    </row>
    <row r="768" spans="1:5" x14ac:dyDescent="0.25">
      <c r="A768" t="s">
        <v>9</v>
      </c>
      <c r="B768" t="s">
        <v>10</v>
      </c>
      <c r="C768" t="s">
        <v>184</v>
      </c>
      <c r="D768" t="s">
        <v>185</v>
      </c>
      <c r="E768">
        <v>598933</v>
      </c>
    </row>
    <row r="769" spans="1:5" x14ac:dyDescent="0.25">
      <c r="A769" t="s">
        <v>9</v>
      </c>
      <c r="B769" t="s">
        <v>10</v>
      </c>
      <c r="C769" t="s">
        <v>79</v>
      </c>
      <c r="D769" t="s">
        <v>97</v>
      </c>
      <c r="E769">
        <v>597988</v>
      </c>
    </row>
    <row r="770" spans="1:5" x14ac:dyDescent="0.25">
      <c r="A770" t="s">
        <v>17</v>
      </c>
      <c r="B770" t="s">
        <v>18</v>
      </c>
      <c r="C770" t="s">
        <v>34</v>
      </c>
      <c r="D770" t="s">
        <v>87</v>
      </c>
      <c r="E770">
        <v>540382</v>
      </c>
    </row>
    <row r="771" spans="1:5" x14ac:dyDescent="0.25">
      <c r="A771" t="s">
        <v>17</v>
      </c>
      <c r="B771" t="s">
        <v>18</v>
      </c>
      <c r="C771" t="s">
        <v>89</v>
      </c>
      <c r="D771" t="s">
        <v>90</v>
      </c>
      <c r="E771">
        <v>541249</v>
      </c>
    </row>
    <row r="772" spans="1:5" x14ac:dyDescent="0.25">
      <c r="A772" t="s">
        <v>17</v>
      </c>
      <c r="B772" t="s">
        <v>10</v>
      </c>
      <c r="C772" t="s">
        <v>11</v>
      </c>
      <c r="D772" t="s">
        <v>27</v>
      </c>
      <c r="E772">
        <v>505927</v>
      </c>
    </row>
    <row r="773" spans="1:5" x14ac:dyDescent="0.25">
      <c r="A773" t="s">
        <v>62</v>
      </c>
      <c r="B773" t="s">
        <v>10</v>
      </c>
      <c r="C773" t="s">
        <v>79</v>
      </c>
      <c r="D773" t="s">
        <v>80</v>
      </c>
      <c r="E773">
        <v>597988</v>
      </c>
    </row>
    <row r="774" spans="1:5" x14ac:dyDescent="0.25">
      <c r="A774" t="s">
        <v>17</v>
      </c>
      <c r="B774" t="s">
        <v>10</v>
      </c>
      <c r="C774" t="s">
        <v>41</v>
      </c>
      <c r="D774" t="s">
        <v>42</v>
      </c>
      <c r="E774">
        <v>597210</v>
      </c>
    </row>
    <row r="775" spans="1:5" x14ac:dyDescent="0.25">
      <c r="A775" t="s">
        <v>17</v>
      </c>
      <c r="B775" t="s">
        <v>10</v>
      </c>
      <c r="C775" t="s">
        <v>187</v>
      </c>
      <c r="D775" t="s">
        <v>188</v>
      </c>
      <c r="E775">
        <v>597571</v>
      </c>
    </row>
    <row r="776" spans="1:5" x14ac:dyDescent="0.25">
      <c r="A776" t="s">
        <v>17</v>
      </c>
      <c r="B776" t="s">
        <v>10</v>
      </c>
      <c r="C776" t="s">
        <v>14</v>
      </c>
      <c r="D776" t="s">
        <v>15</v>
      </c>
      <c r="E776">
        <v>597520</v>
      </c>
    </row>
    <row r="777" spans="1:5" x14ac:dyDescent="0.25">
      <c r="A777" t="s">
        <v>9</v>
      </c>
      <c r="B777" t="s">
        <v>10</v>
      </c>
      <c r="C777" t="s">
        <v>21</v>
      </c>
      <c r="D777" t="s">
        <v>58</v>
      </c>
      <c r="E777">
        <v>597481</v>
      </c>
    </row>
    <row r="778" spans="1:5" x14ac:dyDescent="0.25">
      <c r="A778" t="s">
        <v>17</v>
      </c>
      <c r="B778" t="s">
        <v>18</v>
      </c>
      <c r="C778" t="s">
        <v>43</v>
      </c>
      <c r="D778" t="s">
        <v>44</v>
      </c>
      <c r="E778">
        <v>541303</v>
      </c>
    </row>
    <row r="779" spans="1:5" x14ac:dyDescent="0.25">
      <c r="A779" t="s">
        <v>17</v>
      </c>
      <c r="B779" t="s">
        <v>10</v>
      </c>
      <c r="C779" t="s">
        <v>79</v>
      </c>
      <c r="D779" t="s">
        <v>80</v>
      </c>
      <c r="E779">
        <v>597988</v>
      </c>
    </row>
    <row r="780" spans="1:5" x14ac:dyDescent="0.25">
      <c r="A780" t="s">
        <v>9</v>
      </c>
      <c r="B780" t="s">
        <v>18</v>
      </c>
      <c r="C780" t="s">
        <v>89</v>
      </c>
      <c r="D780" t="s">
        <v>90</v>
      </c>
      <c r="E780">
        <v>541249</v>
      </c>
    </row>
    <row r="781" spans="1:5" x14ac:dyDescent="0.25">
      <c r="A781" t="s">
        <v>9</v>
      </c>
      <c r="B781" t="s">
        <v>18</v>
      </c>
      <c r="C781" t="s">
        <v>56</v>
      </c>
      <c r="D781" t="s">
        <v>189</v>
      </c>
      <c r="E781">
        <v>553484</v>
      </c>
    </row>
    <row r="782" spans="1:5" x14ac:dyDescent="0.25">
      <c r="A782" t="s">
        <v>36</v>
      </c>
      <c r="B782" t="s">
        <v>10</v>
      </c>
      <c r="C782" t="s">
        <v>11</v>
      </c>
      <c r="D782" t="s">
        <v>27</v>
      </c>
      <c r="E782">
        <v>505927</v>
      </c>
    </row>
    <row r="783" spans="1:5" x14ac:dyDescent="0.25">
      <c r="A783" t="s">
        <v>17</v>
      </c>
      <c r="B783" t="s">
        <v>10</v>
      </c>
      <c r="C783" t="s">
        <v>41</v>
      </c>
      <c r="D783" t="s">
        <v>42</v>
      </c>
      <c r="E783">
        <v>597210</v>
      </c>
    </row>
    <row r="784" spans="1:5" x14ac:dyDescent="0.25">
      <c r="A784" t="s">
        <v>36</v>
      </c>
      <c r="B784" t="s">
        <v>10</v>
      </c>
      <c r="C784" t="s">
        <v>79</v>
      </c>
      <c r="D784" t="s">
        <v>80</v>
      </c>
      <c r="E784">
        <v>597988</v>
      </c>
    </row>
    <row r="785" spans="1:5" x14ac:dyDescent="0.25">
      <c r="A785" t="s">
        <v>9</v>
      </c>
      <c r="B785" t="s">
        <v>10</v>
      </c>
      <c r="C785" t="s">
        <v>41</v>
      </c>
      <c r="D785" t="s">
        <v>42</v>
      </c>
      <c r="E785">
        <v>597210</v>
      </c>
    </row>
    <row r="786" spans="1:5" x14ac:dyDescent="0.25">
      <c r="A786" t="s">
        <v>17</v>
      </c>
      <c r="B786" t="s">
        <v>18</v>
      </c>
      <c r="C786" t="s">
        <v>106</v>
      </c>
      <c r="D786" t="s">
        <v>107</v>
      </c>
      <c r="E786">
        <v>557218</v>
      </c>
    </row>
    <row r="787" spans="1:5" x14ac:dyDescent="0.25">
      <c r="A787" t="s">
        <v>36</v>
      </c>
      <c r="B787" t="s">
        <v>18</v>
      </c>
      <c r="C787" t="s">
        <v>34</v>
      </c>
      <c r="D787" t="s">
        <v>35</v>
      </c>
      <c r="E787">
        <v>500496</v>
      </c>
    </row>
    <row r="788" spans="1:5" x14ac:dyDescent="0.25">
      <c r="A788" t="s">
        <v>9</v>
      </c>
      <c r="B788" t="s">
        <v>10</v>
      </c>
      <c r="C788" t="s">
        <v>23</v>
      </c>
      <c r="D788" t="s">
        <v>24</v>
      </c>
      <c r="E788">
        <v>599051</v>
      </c>
    </row>
    <row r="789" spans="1:5" x14ac:dyDescent="0.25">
      <c r="A789" t="s">
        <v>17</v>
      </c>
      <c r="B789" t="s">
        <v>10</v>
      </c>
      <c r="C789" t="s">
        <v>11</v>
      </c>
      <c r="D789" t="s">
        <v>12</v>
      </c>
      <c r="E789">
        <v>505927</v>
      </c>
    </row>
    <row r="790" spans="1:5" x14ac:dyDescent="0.25">
      <c r="A790" t="s">
        <v>9</v>
      </c>
      <c r="B790" t="s">
        <v>10</v>
      </c>
      <c r="C790" t="s">
        <v>11</v>
      </c>
      <c r="D790" t="s">
        <v>27</v>
      </c>
      <c r="E790">
        <v>505927</v>
      </c>
    </row>
    <row r="791" spans="1:5" x14ac:dyDescent="0.25">
      <c r="A791" t="s">
        <v>36</v>
      </c>
      <c r="B791" t="s">
        <v>10</v>
      </c>
      <c r="C791" t="s">
        <v>14</v>
      </c>
      <c r="D791" t="s">
        <v>15</v>
      </c>
      <c r="E791">
        <v>597520</v>
      </c>
    </row>
    <row r="792" spans="1:5" x14ac:dyDescent="0.25">
      <c r="A792" t="s">
        <v>9</v>
      </c>
      <c r="B792" t="s">
        <v>10</v>
      </c>
      <c r="C792" t="s">
        <v>14</v>
      </c>
      <c r="D792" t="s">
        <v>15</v>
      </c>
      <c r="E792">
        <v>597520</v>
      </c>
    </row>
    <row r="793" spans="1:5" x14ac:dyDescent="0.25">
      <c r="A793" t="s">
        <v>17</v>
      </c>
      <c r="B793" t="s">
        <v>18</v>
      </c>
      <c r="C793" t="s">
        <v>52</v>
      </c>
      <c r="D793" t="s">
        <v>150</v>
      </c>
      <c r="E793">
        <v>541249</v>
      </c>
    </row>
    <row r="794" spans="1:5" x14ac:dyDescent="0.25">
      <c r="A794" t="s">
        <v>9</v>
      </c>
      <c r="B794" t="s">
        <v>18</v>
      </c>
      <c r="C794" t="s">
        <v>63</v>
      </c>
      <c r="D794" t="s">
        <v>64</v>
      </c>
      <c r="E794">
        <v>597996</v>
      </c>
    </row>
    <row r="795" spans="1:5" x14ac:dyDescent="0.25">
      <c r="A795" t="s">
        <v>9</v>
      </c>
      <c r="B795" t="s">
        <v>10</v>
      </c>
      <c r="C795" t="s">
        <v>14</v>
      </c>
      <c r="D795" t="s">
        <v>15</v>
      </c>
      <c r="E795">
        <v>597520</v>
      </c>
    </row>
    <row r="796" spans="1:5" x14ac:dyDescent="0.25">
      <c r="A796" t="s">
        <v>17</v>
      </c>
      <c r="B796" t="s">
        <v>10</v>
      </c>
      <c r="C796" t="s">
        <v>49</v>
      </c>
      <c r="D796" t="s">
        <v>50</v>
      </c>
      <c r="E796">
        <v>507580</v>
      </c>
    </row>
    <row r="797" spans="1:5" x14ac:dyDescent="0.25">
      <c r="A797" t="s">
        <v>17</v>
      </c>
      <c r="B797" t="s">
        <v>10</v>
      </c>
      <c r="C797" t="s">
        <v>190</v>
      </c>
      <c r="D797" t="s">
        <v>191</v>
      </c>
      <c r="E797">
        <v>554821</v>
      </c>
    </row>
    <row r="798" spans="1:5" x14ac:dyDescent="0.25">
      <c r="A798" t="s">
        <v>17</v>
      </c>
      <c r="B798" t="s">
        <v>10</v>
      </c>
      <c r="C798" t="s">
        <v>14</v>
      </c>
      <c r="D798" t="s">
        <v>61</v>
      </c>
      <c r="E798">
        <v>597520</v>
      </c>
    </row>
    <row r="799" spans="1:5" x14ac:dyDescent="0.25">
      <c r="A799" t="s">
        <v>17</v>
      </c>
      <c r="B799" t="s">
        <v>10</v>
      </c>
      <c r="C799" t="s">
        <v>128</v>
      </c>
      <c r="D799" t="s">
        <v>129</v>
      </c>
      <c r="E799">
        <v>569666</v>
      </c>
    </row>
    <row r="800" spans="1:5" x14ac:dyDescent="0.25">
      <c r="A800" t="s">
        <v>17</v>
      </c>
      <c r="B800" t="s">
        <v>10</v>
      </c>
      <c r="C800" t="s">
        <v>23</v>
      </c>
      <c r="D800" t="s">
        <v>37</v>
      </c>
      <c r="E800">
        <v>599051</v>
      </c>
    </row>
    <row r="801" spans="1:5" x14ac:dyDescent="0.25">
      <c r="A801" t="s">
        <v>17</v>
      </c>
      <c r="B801" t="s">
        <v>10</v>
      </c>
      <c r="C801" t="s">
        <v>11</v>
      </c>
      <c r="D801" t="s">
        <v>27</v>
      </c>
      <c r="E801">
        <v>505927</v>
      </c>
    </row>
    <row r="802" spans="1:5" x14ac:dyDescent="0.25">
      <c r="A802" t="s">
        <v>9</v>
      </c>
      <c r="B802" t="s">
        <v>18</v>
      </c>
      <c r="C802" t="s">
        <v>72</v>
      </c>
      <c r="D802" t="s">
        <v>73</v>
      </c>
      <c r="E802">
        <v>535532</v>
      </c>
    </row>
    <row r="803" spans="1:5" x14ac:dyDescent="0.25">
      <c r="A803" t="s">
        <v>9</v>
      </c>
      <c r="B803" t="s">
        <v>10</v>
      </c>
      <c r="C803" t="s">
        <v>14</v>
      </c>
      <c r="D803" t="s">
        <v>15</v>
      </c>
      <c r="E803">
        <v>597520</v>
      </c>
    </row>
    <row r="804" spans="1:5" x14ac:dyDescent="0.25">
      <c r="A804" t="s">
        <v>17</v>
      </c>
      <c r="B804" t="s">
        <v>10</v>
      </c>
      <c r="C804" t="s">
        <v>11</v>
      </c>
      <c r="D804" t="s">
        <v>27</v>
      </c>
      <c r="E804">
        <v>505927</v>
      </c>
    </row>
    <row r="805" spans="1:5" x14ac:dyDescent="0.25">
      <c r="A805" t="s">
        <v>102</v>
      </c>
      <c r="B805" t="s">
        <v>10</v>
      </c>
      <c r="C805" t="s">
        <v>38</v>
      </c>
      <c r="D805" t="s">
        <v>166</v>
      </c>
      <c r="E805">
        <v>554821</v>
      </c>
    </row>
    <row r="806" spans="1:5" x14ac:dyDescent="0.25">
      <c r="A806" t="s">
        <v>62</v>
      </c>
      <c r="B806" t="s">
        <v>10</v>
      </c>
      <c r="C806" t="s">
        <v>23</v>
      </c>
      <c r="D806" t="s">
        <v>169</v>
      </c>
      <c r="E806">
        <v>599051</v>
      </c>
    </row>
    <row r="807" spans="1:5" x14ac:dyDescent="0.25">
      <c r="A807" t="s">
        <v>17</v>
      </c>
      <c r="B807" t="s">
        <v>10</v>
      </c>
      <c r="C807" t="s">
        <v>79</v>
      </c>
      <c r="D807" t="s">
        <v>80</v>
      </c>
      <c r="E807">
        <v>597988</v>
      </c>
    </row>
    <row r="808" spans="1:5" x14ac:dyDescent="0.25">
      <c r="A808" t="s">
        <v>17</v>
      </c>
      <c r="B808" t="s">
        <v>10</v>
      </c>
      <c r="C808" t="s">
        <v>14</v>
      </c>
      <c r="D808" t="s">
        <v>61</v>
      </c>
      <c r="E808">
        <v>597520</v>
      </c>
    </row>
    <row r="809" spans="1:5" x14ac:dyDescent="0.25">
      <c r="A809" t="s">
        <v>36</v>
      </c>
      <c r="B809" t="s">
        <v>18</v>
      </c>
      <c r="C809" t="s">
        <v>63</v>
      </c>
      <c r="D809" t="s">
        <v>192</v>
      </c>
      <c r="E809">
        <v>536385</v>
      </c>
    </row>
    <row r="810" spans="1:5" x14ac:dyDescent="0.25">
      <c r="A810" t="s">
        <v>9</v>
      </c>
      <c r="B810" t="s">
        <v>10</v>
      </c>
      <c r="C810" t="s">
        <v>11</v>
      </c>
      <c r="D810" t="s">
        <v>27</v>
      </c>
      <c r="E810">
        <v>505927</v>
      </c>
    </row>
    <row r="811" spans="1:5" x14ac:dyDescent="0.25">
      <c r="A811" t="s">
        <v>9</v>
      </c>
      <c r="B811" t="s">
        <v>10</v>
      </c>
      <c r="C811" t="s">
        <v>79</v>
      </c>
      <c r="D811" t="s">
        <v>80</v>
      </c>
      <c r="E811">
        <v>597988</v>
      </c>
    </row>
    <row r="812" spans="1:5" x14ac:dyDescent="0.25">
      <c r="A812" t="s">
        <v>9</v>
      </c>
      <c r="B812" t="s">
        <v>18</v>
      </c>
      <c r="C812" t="s">
        <v>56</v>
      </c>
      <c r="D812" t="s">
        <v>57</v>
      </c>
      <c r="E812">
        <v>553484</v>
      </c>
    </row>
    <row r="813" spans="1:5" x14ac:dyDescent="0.25">
      <c r="A813" t="s">
        <v>9</v>
      </c>
      <c r="B813" t="s">
        <v>18</v>
      </c>
      <c r="C813" t="s">
        <v>43</v>
      </c>
      <c r="D813" t="s">
        <v>44</v>
      </c>
      <c r="E813">
        <v>541303</v>
      </c>
    </row>
    <row r="814" spans="1:5" x14ac:dyDescent="0.25">
      <c r="A814" t="s">
        <v>9</v>
      </c>
      <c r="B814" t="s">
        <v>18</v>
      </c>
      <c r="C814" t="s">
        <v>124</v>
      </c>
      <c r="D814" t="s">
        <v>125</v>
      </c>
      <c r="E814">
        <v>525804</v>
      </c>
    </row>
    <row r="815" spans="1:5" x14ac:dyDescent="0.25">
      <c r="A815" t="s">
        <v>36</v>
      </c>
      <c r="B815" t="s">
        <v>10</v>
      </c>
      <c r="C815" t="s">
        <v>108</v>
      </c>
      <c r="D815" t="s">
        <v>109</v>
      </c>
      <c r="E815">
        <v>554821</v>
      </c>
    </row>
    <row r="816" spans="1:5" x14ac:dyDescent="0.25">
      <c r="A816" t="s">
        <v>17</v>
      </c>
      <c r="B816" t="s">
        <v>10</v>
      </c>
      <c r="C816" t="s">
        <v>49</v>
      </c>
      <c r="D816" t="s">
        <v>50</v>
      </c>
      <c r="E816">
        <v>507580</v>
      </c>
    </row>
    <row r="817" spans="1:5" x14ac:dyDescent="0.25">
      <c r="A817" t="s">
        <v>17</v>
      </c>
      <c r="B817" t="s">
        <v>10</v>
      </c>
      <c r="C817" t="s">
        <v>11</v>
      </c>
      <c r="D817" t="s">
        <v>12</v>
      </c>
      <c r="E817">
        <v>505927</v>
      </c>
    </row>
    <row r="818" spans="1:5" x14ac:dyDescent="0.25">
      <c r="A818" t="s">
        <v>17</v>
      </c>
      <c r="B818" t="s">
        <v>10</v>
      </c>
      <c r="C818" t="s">
        <v>11</v>
      </c>
      <c r="D818" t="s">
        <v>12</v>
      </c>
      <c r="E818">
        <v>505927</v>
      </c>
    </row>
    <row r="819" spans="1:5" x14ac:dyDescent="0.25">
      <c r="A819" t="s">
        <v>17</v>
      </c>
      <c r="B819" t="s">
        <v>10</v>
      </c>
      <c r="C819" t="s">
        <v>74</v>
      </c>
      <c r="D819" t="s">
        <v>105</v>
      </c>
      <c r="E819">
        <v>597635</v>
      </c>
    </row>
    <row r="820" spans="1:5" x14ac:dyDescent="0.25">
      <c r="A820" t="s">
        <v>17</v>
      </c>
      <c r="B820" t="s">
        <v>10</v>
      </c>
      <c r="C820" t="s">
        <v>41</v>
      </c>
      <c r="D820" t="s">
        <v>42</v>
      </c>
      <c r="E820">
        <v>597210</v>
      </c>
    </row>
    <row r="821" spans="1:5" x14ac:dyDescent="0.25">
      <c r="A821" t="s">
        <v>17</v>
      </c>
      <c r="B821" t="s">
        <v>18</v>
      </c>
      <c r="C821" t="s">
        <v>29</v>
      </c>
      <c r="D821" t="s">
        <v>30</v>
      </c>
      <c r="E821">
        <v>523917</v>
      </c>
    </row>
    <row r="822" spans="1:5" x14ac:dyDescent="0.25">
      <c r="A822" t="s">
        <v>17</v>
      </c>
      <c r="B822" t="s">
        <v>10</v>
      </c>
      <c r="C822" t="s">
        <v>38</v>
      </c>
      <c r="D822" t="s">
        <v>39</v>
      </c>
      <c r="E822">
        <v>554821</v>
      </c>
    </row>
    <row r="823" spans="1:5" x14ac:dyDescent="0.25">
      <c r="A823" t="s">
        <v>17</v>
      </c>
      <c r="B823" t="s">
        <v>18</v>
      </c>
      <c r="C823" t="s">
        <v>52</v>
      </c>
      <c r="D823" t="s">
        <v>86</v>
      </c>
      <c r="E823">
        <v>553468</v>
      </c>
    </row>
    <row r="824" spans="1:5" x14ac:dyDescent="0.25">
      <c r="A824" t="s">
        <v>17</v>
      </c>
      <c r="B824" t="s">
        <v>10</v>
      </c>
      <c r="C824" t="s">
        <v>14</v>
      </c>
      <c r="D824" t="s">
        <v>15</v>
      </c>
      <c r="E824">
        <v>597520</v>
      </c>
    </row>
    <row r="825" spans="1:5" x14ac:dyDescent="0.25">
      <c r="A825" t="s">
        <v>9</v>
      </c>
      <c r="B825" t="s">
        <v>10</v>
      </c>
      <c r="C825" t="s">
        <v>41</v>
      </c>
      <c r="D825" t="s">
        <v>42</v>
      </c>
      <c r="E825">
        <v>597210</v>
      </c>
    </row>
    <row r="826" spans="1:5" x14ac:dyDescent="0.25">
      <c r="A826" t="s">
        <v>9</v>
      </c>
      <c r="B826" t="s">
        <v>18</v>
      </c>
      <c r="C826" t="s">
        <v>43</v>
      </c>
      <c r="D826" t="s">
        <v>44</v>
      </c>
      <c r="E826">
        <v>541303</v>
      </c>
    </row>
    <row r="827" spans="1:5" x14ac:dyDescent="0.25">
      <c r="A827" t="s">
        <v>9</v>
      </c>
      <c r="B827" t="s">
        <v>10</v>
      </c>
      <c r="C827" t="s">
        <v>65</v>
      </c>
      <c r="D827" t="s">
        <v>165</v>
      </c>
      <c r="E827">
        <v>597449</v>
      </c>
    </row>
    <row r="828" spans="1:5" x14ac:dyDescent="0.25">
      <c r="A828" t="s">
        <v>17</v>
      </c>
      <c r="B828" t="s">
        <v>10</v>
      </c>
      <c r="C828" t="s">
        <v>21</v>
      </c>
      <c r="D828" t="s">
        <v>58</v>
      </c>
      <c r="E828">
        <v>500496</v>
      </c>
    </row>
    <row r="829" spans="1:5" x14ac:dyDescent="0.25">
      <c r="A829" t="s">
        <v>9</v>
      </c>
      <c r="B829" t="s">
        <v>10</v>
      </c>
      <c r="C829" t="s">
        <v>23</v>
      </c>
      <c r="D829" t="s">
        <v>24</v>
      </c>
      <c r="E829">
        <v>599051</v>
      </c>
    </row>
    <row r="830" spans="1:5" x14ac:dyDescent="0.25">
      <c r="A830" t="s">
        <v>17</v>
      </c>
      <c r="B830" t="s">
        <v>10</v>
      </c>
      <c r="C830" t="s">
        <v>11</v>
      </c>
      <c r="D830" t="s">
        <v>12</v>
      </c>
      <c r="E830">
        <v>505927</v>
      </c>
    </row>
    <row r="831" spans="1:5" x14ac:dyDescent="0.25">
      <c r="A831" t="s">
        <v>9</v>
      </c>
      <c r="B831" t="s">
        <v>10</v>
      </c>
      <c r="C831" t="s">
        <v>23</v>
      </c>
      <c r="D831" t="s">
        <v>24</v>
      </c>
      <c r="E831">
        <v>599051</v>
      </c>
    </row>
    <row r="832" spans="1:5" x14ac:dyDescent="0.25">
      <c r="A832" t="s">
        <v>9</v>
      </c>
      <c r="B832" t="s">
        <v>18</v>
      </c>
      <c r="C832" t="s">
        <v>43</v>
      </c>
      <c r="D832" t="s">
        <v>44</v>
      </c>
      <c r="E832">
        <v>541303</v>
      </c>
    </row>
    <row r="833" spans="1:5" x14ac:dyDescent="0.25">
      <c r="A833" t="s">
        <v>9</v>
      </c>
      <c r="B833" t="s">
        <v>18</v>
      </c>
      <c r="C833" t="s">
        <v>56</v>
      </c>
      <c r="D833" t="s">
        <v>189</v>
      </c>
      <c r="E833">
        <v>553484</v>
      </c>
    </row>
    <row r="834" spans="1:5" x14ac:dyDescent="0.25">
      <c r="A834" t="s">
        <v>102</v>
      </c>
      <c r="B834" t="s">
        <v>10</v>
      </c>
      <c r="C834" t="s">
        <v>136</v>
      </c>
      <c r="D834" t="s">
        <v>143</v>
      </c>
      <c r="E834">
        <v>597961</v>
      </c>
    </row>
    <row r="835" spans="1:5" x14ac:dyDescent="0.25">
      <c r="A835" t="s">
        <v>17</v>
      </c>
      <c r="B835" t="s">
        <v>18</v>
      </c>
      <c r="C835" t="s">
        <v>89</v>
      </c>
      <c r="D835" t="s">
        <v>90</v>
      </c>
      <c r="E835">
        <v>541249</v>
      </c>
    </row>
    <row r="836" spans="1:5" x14ac:dyDescent="0.25">
      <c r="A836" t="s">
        <v>17</v>
      </c>
      <c r="B836" t="s">
        <v>18</v>
      </c>
      <c r="C836" t="s">
        <v>29</v>
      </c>
      <c r="D836" t="s">
        <v>30</v>
      </c>
      <c r="E836">
        <v>523917</v>
      </c>
    </row>
    <row r="837" spans="1:5" x14ac:dyDescent="0.25">
      <c r="A837" t="s">
        <v>17</v>
      </c>
      <c r="B837" t="s">
        <v>18</v>
      </c>
      <c r="C837" t="s">
        <v>124</v>
      </c>
      <c r="D837" t="s">
        <v>125</v>
      </c>
      <c r="E837">
        <v>525804</v>
      </c>
    </row>
    <row r="838" spans="1:5" x14ac:dyDescent="0.25">
      <c r="A838" t="s">
        <v>62</v>
      </c>
      <c r="B838" t="s">
        <v>10</v>
      </c>
      <c r="C838" t="s">
        <v>11</v>
      </c>
      <c r="D838" t="s">
        <v>157</v>
      </c>
      <c r="E838">
        <v>505927</v>
      </c>
    </row>
    <row r="839" spans="1:5" x14ac:dyDescent="0.25">
      <c r="A839" t="s">
        <v>17</v>
      </c>
      <c r="B839" t="s">
        <v>10</v>
      </c>
      <c r="C839" t="s">
        <v>23</v>
      </c>
      <c r="D839" t="s">
        <v>24</v>
      </c>
      <c r="E839">
        <v>599051</v>
      </c>
    </row>
    <row r="840" spans="1:5" x14ac:dyDescent="0.25">
      <c r="A840" t="s">
        <v>36</v>
      </c>
      <c r="B840" t="s">
        <v>10</v>
      </c>
      <c r="C840" t="s">
        <v>193</v>
      </c>
      <c r="D840" t="s">
        <v>194</v>
      </c>
      <c r="E840">
        <v>597911</v>
      </c>
    </row>
    <row r="841" spans="1:5" x14ac:dyDescent="0.25">
      <c r="A841" t="s">
        <v>17</v>
      </c>
      <c r="B841" t="s">
        <v>18</v>
      </c>
      <c r="C841" t="s">
        <v>56</v>
      </c>
      <c r="D841" t="s">
        <v>57</v>
      </c>
      <c r="E841">
        <v>553484</v>
      </c>
    </row>
    <row r="842" spans="1:5" x14ac:dyDescent="0.25">
      <c r="A842" t="s">
        <v>17</v>
      </c>
      <c r="B842" t="s">
        <v>18</v>
      </c>
      <c r="C842" t="s">
        <v>19</v>
      </c>
      <c r="D842" t="s">
        <v>20</v>
      </c>
      <c r="E842">
        <v>569356</v>
      </c>
    </row>
    <row r="843" spans="1:5" x14ac:dyDescent="0.25">
      <c r="A843" t="s">
        <v>17</v>
      </c>
      <c r="B843" t="s">
        <v>18</v>
      </c>
      <c r="C843" t="s">
        <v>19</v>
      </c>
      <c r="D843" t="s">
        <v>20</v>
      </c>
      <c r="E843">
        <v>569356</v>
      </c>
    </row>
    <row r="844" spans="1:5" x14ac:dyDescent="0.25">
      <c r="A844" t="s">
        <v>9</v>
      </c>
      <c r="B844" t="s">
        <v>10</v>
      </c>
      <c r="C844" t="s">
        <v>195</v>
      </c>
      <c r="D844" t="s">
        <v>196</v>
      </c>
      <c r="E844">
        <v>551881</v>
      </c>
    </row>
    <row r="845" spans="1:5" x14ac:dyDescent="0.25">
      <c r="A845" t="s">
        <v>9</v>
      </c>
      <c r="B845" t="s">
        <v>18</v>
      </c>
      <c r="C845" t="s">
        <v>19</v>
      </c>
      <c r="D845" t="s">
        <v>20</v>
      </c>
      <c r="E845">
        <v>569356</v>
      </c>
    </row>
    <row r="846" spans="1:5" x14ac:dyDescent="0.25">
      <c r="A846" t="s">
        <v>17</v>
      </c>
      <c r="B846" t="s">
        <v>18</v>
      </c>
      <c r="C846" t="s">
        <v>106</v>
      </c>
      <c r="D846" t="s">
        <v>107</v>
      </c>
      <c r="E846">
        <v>557218</v>
      </c>
    </row>
    <row r="847" spans="1:5" x14ac:dyDescent="0.25">
      <c r="A847" t="s">
        <v>17</v>
      </c>
      <c r="B847" t="s">
        <v>10</v>
      </c>
      <c r="C847" t="s">
        <v>195</v>
      </c>
      <c r="D847" t="s">
        <v>196</v>
      </c>
      <c r="E847">
        <v>551881</v>
      </c>
    </row>
    <row r="848" spans="1:5" x14ac:dyDescent="0.25">
      <c r="A848" t="s">
        <v>9</v>
      </c>
      <c r="B848" t="s">
        <v>10</v>
      </c>
      <c r="C848" t="s">
        <v>49</v>
      </c>
      <c r="D848" t="s">
        <v>50</v>
      </c>
      <c r="E848">
        <v>510483</v>
      </c>
    </row>
    <row r="849" spans="1:5" x14ac:dyDescent="0.25">
      <c r="A849" t="s">
        <v>17</v>
      </c>
      <c r="B849" t="s">
        <v>10</v>
      </c>
      <c r="C849" t="s">
        <v>79</v>
      </c>
      <c r="D849" t="s">
        <v>80</v>
      </c>
      <c r="E849">
        <v>597988</v>
      </c>
    </row>
    <row r="850" spans="1:5" x14ac:dyDescent="0.25">
      <c r="A850" t="s">
        <v>9</v>
      </c>
      <c r="B850" t="s">
        <v>10</v>
      </c>
      <c r="C850" t="s">
        <v>38</v>
      </c>
      <c r="D850" t="s">
        <v>197</v>
      </c>
      <c r="E850">
        <v>554821</v>
      </c>
    </row>
    <row r="851" spans="1:5" x14ac:dyDescent="0.25">
      <c r="A851" t="s">
        <v>9</v>
      </c>
      <c r="B851" t="s">
        <v>10</v>
      </c>
      <c r="C851" t="s">
        <v>21</v>
      </c>
      <c r="D851" t="s">
        <v>58</v>
      </c>
      <c r="E851">
        <v>597481</v>
      </c>
    </row>
    <row r="852" spans="1:5" x14ac:dyDescent="0.25">
      <c r="A852" t="s">
        <v>9</v>
      </c>
      <c r="B852" t="s">
        <v>18</v>
      </c>
      <c r="C852" t="s">
        <v>19</v>
      </c>
      <c r="D852" t="s">
        <v>20</v>
      </c>
      <c r="E852">
        <v>569356</v>
      </c>
    </row>
    <row r="853" spans="1:5" x14ac:dyDescent="0.25">
      <c r="A853" t="s">
        <v>9</v>
      </c>
      <c r="B853" t="s">
        <v>10</v>
      </c>
      <c r="C853" t="s">
        <v>79</v>
      </c>
      <c r="D853" t="s">
        <v>80</v>
      </c>
      <c r="E853">
        <v>597988</v>
      </c>
    </row>
    <row r="854" spans="1:5" x14ac:dyDescent="0.25">
      <c r="A854" t="s">
        <v>9</v>
      </c>
      <c r="B854" t="s">
        <v>18</v>
      </c>
      <c r="C854" t="s">
        <v>89</v>
      </c>
      <c r="D854" t="s">
        <v>90</v>
      </c>
      <c r="E854">
        <v>541249</v>
      </c>
    </row>
    <row r="855" spans="1:5" x14ac:dyDescent="0.25">
      <c r="A855" t="s">
        <v>17</v>
      </c>
      <c r="B855" t="s">
        <v>10</v>
      </c>
      <c r="C855" t="s">
        <v>23</v>
      </c>
      <c r="D855" t="s">
        <v>37</v>
      </c>
      <c r="E855">
        <v>599051</v>
      </c>
    </row>
    <row r="856" spans="1:5" x14ac:dyDescent="0.25">
      <c r="A856" t="s">
        <v>17</v>
      </c>
      <c r="B856" t="s">
        <v>10</v>
      </c>
      <c r="C856" t="s">
        <v>11</v>
      </c>
      <c r="D856" t="s">
        <v>12</v>
      </c>
      <c r="E856">
        <v>505927</v>
      </c>
    </row>
    <row r="857" spans="1:5" x14ac:dyDescent="0.25">
      <c r="A857" t="s">
        <v>36</v>
      </c>
      <c r="B857" t="s">
        <v>18</v>
      </c>
      <c r="C857" t="s">
        <v>63</v>
      </c>
      <c r="D857" t="s">
        <v>71</v>
      </c>
      <c r="E857">
        <v>536385</v>
      </c>
    </row>
    <row r="858" spans="1:5" x14ac:dyDescent="0.25">
      <c r="A858" t="s">
        <v>9</v>
      </c>
      <c r="B858" t="s">
        <v>10</v>
      </c>
      <c r="C858" t="s">
        <v>11</v>
      </c>
      <c r="D858" t="s">
        <v>27</v>
      </c>
      <c r="E858">
        <v>505927</v>
      </c>
    </row>
    <row r="859" spans="1:5" x14ac:dyDescent="0.25">
      <c r="A859" t="s">
        <v>17</v>
      </c>
      <c r="B859" t="s">
        <v>18</v>
      </c>
      <c r="C859" t="s">
        <v>124</v>
      </c>
      <c r="D859" t="s">
        <v>125</v>
      </c>
      <c r="E859">
        <v>525804</v>
      </c>
    </row>
    <row r="860" spans="1:5" x14ac:dyDescent="0.25">
      <c r="A860" t="s">
        <v>17</v>
      </c>
      <c r="B860" t="s">
        <v>18</v>
      </c>
      <c r="C860" t="s">
        <v>106</v>
      </c>
      <c r="D860" t="s">
        <v>107</v>
      </c>
      <c r="E860">
        <v>557218</v>
      </c>
    </row>
    <row r="861" spans="1:5" x14ac:dyDescent="0.25">
      <c r="A861" t="s">
        <v>9</v>
      </c>
      <c r="B861" t="s">
        <v>10</v>
      </c>
      <c r="C861" t="s">
        <v>11</v>
      </c>
      <c r="D861" t="s">
        <v>27</v>
      </c>
      <c r="E861">
        <v>505927</v>
      </c>
    </row>
    <row r="862" spans="1:5" x14ac:dyDescent="0.25">
      <c r="A862" t="s">
        <v>9</v>
      </c>
      <c r="B862" t="s">
        <v>18</v>
      </c>
      <c r="C862" t="s">
        <v>52</v>
      </c>
      <c r="D862" t="s">
        <v>86</v>
      </c>
      <c r="E862">
        <v>553468</v>
      </c>
    </row>
    <row r="863" spans="1:5" x14ac:dyDescent="0.25">
      <c r="A863" t="s">
        <v>17</v>
      </c>
      <c r="B863" t="s">
        <v>10</v>
      </c>
      <c r="C863" t="s">
        <v>79</v>
      </c>
      <c r="D863" t="s">
        <v>80</v>
      </c>
      <c r="E863">
        <v>597988</v>
      </c>
    </row>
    <row r="864" spans="1:5" x14ac:dyDescent="0.25">
      <c r="A864" t="s">
        <v>17</v>
      </c>
      <c r="B864" t="s">
        <v>10</v>
      </c>
      <c r="C864" t="s">
        <v>14</v>
      </c>
      <c r="D864" t="s">
        <v>15</v>
      </c>
      <c r="E864">
        <v>597520</v>
      </c>
    </row>
    <row r="865" spans="1:5" x14ac:dyDescent="0.25">
      <c r="A865" t="s">
        <v>102</v>
      </c>
      <c r="B865" t="s">
        <v>10</v>
      </c>
      <c r="C865" t="s">
        <v>11</v>
      </c>
      <c r="D865" t="s">
        <v>12</v>
      </c>
      <c r="E865">
        <v>505927</v>
      </c>
    </row>
    <row r="866" spans="1:5" x14ac:dyDescent="0.25">
      <c r="A866" t="s">
        <v>9</v>
      </c>
      <c r="B866" t="s">
        <v>10</v>
      </c>
      <c r="C866" t="s">
        <v>14</v>
      </c>
      <c r="D866" t="s">
        <v>15</v>
      </c>
      <c r="E866">
        <v>597520</v>
      </c>
    </row>
    <row r="867" spans="1:5" x14ac:dyDescent="0.25">
      <c r="A867" t="s">
        <v>9</v>
      </c>
      <c r="B867" t="s">
        <v>10</v>
      </c>
      <c r="C867" t="s">
        <v>14</v>
      </c>
      <c r="D867" t="s">
        <v>15</v>
      </c>
      <c r="E867">
        <v>597520</v>
      </c>
    </row>
    <row r="868" spans="1:5" x14ac:dyDescent="0.25">
      <c r="A868" t="s">
        <v>17</v>
      </c>
      <c r="B868" t="s">
        <v>18</v>
      </c>
      <c r="C868" t="s">
        <v>106</v>
      </c>
      <c r="D868" t="s">
        <v>107</v>
      </c>
      <c r="E868">
        <v>557218</v>
      </c>
    </row>
    <row r="869" spans="1:5" x14ac:dyDescent="0.25">
      <c r="A869" t="s">
        <v>9</v>
      </c>
      <c r="B869" t="s">
        <v>18</v>
      </c>
      <c r="C869" t="s">
        <v>19</v>
      </c>
      <c r="D869" t="s">
        <v>20</v>
      </c>
      <c r="E869">
        <v>569356</v>
      </c>
    </row>
    <row r="870" spans="1:5" x14ac:dyDescent="0.25">
      <c r="A870" t="s">
        <v>9</v>
      </c>
      <c r="B870" t="s">
        <v>10</v>
      </c>
      <c r="C870" t="s">
        <v>38</v>
      </c>
      <c r="D870" t="s">
        <v>40</v>
      </c>
      <c r="E870">
        <v>554821</v>
      </c>
    </row>
    <row r="871" spans="1:5" x14ac:dyDescent="0.25">
      <c r="A871" t="s">
        <v>9</v>
      </c>
      <c r="B871" t="s">
        <v>18</v>
      </c>
      <c r="C871" t="s">
        <v>89</v>
      </c>
      <c r="D871" t="s">
        <v>90</v>
      </c>
      <c r="E871">
        <v>541249</v>
      </c>
    </row>
    <row r="872" spans="1:5" x14ac:dyDescent="0.25">
      <c r="A872" t="s">
        <v>17</v>
      </c>
      <c r="B872" t="s">
        <v>10</v>
      </c>
      <c r="C872" t="s">
        <v>79</v>
      </c>
      <c r="D872" t="s">
        <v>80</v>
      </c>
      <c r="E872">
        <v>507920</v>
      </c>
    </row>
    <row r="873" spans="1:5" x14ac:dyDescent="0.25">
      <c r="A873" t="s">
        <v>17</v>
      </c>
      <c r="B873" t="s">
        <v>10</v>
      </c>
      <c r="C873" t="s">
        <v>21</v>
      </c>
      <c r="D873" t="s">
        <v>58</v>
      </c>
      <c r="E873">
        <v>597481</v>
      </c>
    </row>
    <row r="874" spans="1:5" x14ac:dyDescent="0.25">
      <c r="A874" t="s">
        <v>9</v>
      </c>
      <c r="B874" t="s">
        <v>10</v>
      </c>
      <c r="C874" t="s">
        <v>11</v>
      </c>
      <c r="D874" t="s">
        <v>27</v>
      </c>
      <c r="E874">
        <v>505927</v>
      </c>
    </row>
    <row r="875" spans="1:5" x14ac:dyDescent="0.25">
      <c r="A875" t="s">
        <v>9</v>
      </c>
      <c r="B875" t="s">
        <v>10</v>
      </c>
      <c r="C875" t="s">
        <v>130</v>
      </c>
      <c r="D875" t="s">
        <v>131</v>
      </c>
      <c r="E875">
        <v>554782</v>
      </c>
    </row>
    <row r="876" spans="1:5" x14ac:dyDescent="0.25">
      <c r="A876" t="s">
        <v>17</v>
      </c>
      <c r="B876" t="s">
        <v>10</v>
      </c>
      <c r="C876" t="s">
        <v>21</v>
      </c>
      <c r="D876" t="s">
        <v>58</v>
      </c>
      <c r="E876">
        <v>595098</v>
      </c>
    </row>
    <row r="877" spans="1:5" x14ac:dyDescent="0.25">
      <c r="A877" t="s">
        <v>17</v>
      </c>
      <c r="B877" t="s">
        <v>10</v>
      </c>
      <c r="C877" t="s">
        <v>11</v>
      </c>
      <c r="D877" t="s">
        <v>12</v>
      </c>
      <c r="E877">
        <v>505927</v>
      </c>
    </row>
    <row r="878" spans="1:5" x14ac:dyDescent="0.25">
      <c r="A878" t="s">
        <v>17</v>
      </c>
      <c r="B878" t="s">
        <v>10</v>
      </c>
      <c r="C878" t="s">
        <v>11</v>
      </c>
      <c r="D878" t="s">
        <v>27</v>
      </c>
      <c r="E878">
        <v>505927</v>
      </c>
    </row>
    <row r="879" spans="1:5" x14ac:dyDescent="0.25">
      <c r="A879" t="s">
        <v>17</v>
      </c>
      <c r="B879" t="s">
        <v>18</v>
      </c>
      <c r="C879" t="s">
        <v>45</v>
      </c>
      <c r="D879" t="s">
        <v>101</v>
      </c>
      <c r="E879">
        <v>529958</v>
      </c>
    </row>
    <row r="880" spans="1:5" x14ac:dyDescent="0.25">
      <c r="A880" t="s">
        <v>17</v>
      </c>
      <c r="B880" t="s">
        <v>10</v>
      </c>
      <c r="C880" t="s">
        <v>14</v>
      </c>
      <c r="D880" t="s">
        <v>15</v>
      </c>
      <c r="E880">
        <v>597635</v>
      </c>
    </row>
    <row r="881" spans="1:5" x14ac:dyDescent="0.25">
      <c r="A881" t="s">
        <v>9</v>
      </c>
      <c r="B881" t="s">
        <v>10</v>
      </c>
      <c r="C881" t="s">
        <v>14</v>
      </c>
      <c r="D881" t="s">
        <v>15</v>
      </c>
      <c r="E881">
        <v>597520</v>
      </c>
    </row>
    <row r="882" spans="1:5" x14ac:dyDescent="0.25">
      <c r="A882" t="s">
        <v>17</v>
      </c>
      <c r="B882" t="s">
        <v>10</v>
      </c>
      <c r="C882" t="s">
        <v>41</v>
      </c>
      <c r="D882" t="s">
        <v>88</v>
      </c>
      <c r="E882">
        <v>597210</v>
      </c>
    </row>
    <row r="883" spans="1:5" x14ac:dyDescent="0.25">
      <c r="A883" t="s">
        <v>17</v>
      </c>
      <c r="B883" t="s">
        <v>18</v>
      </c>
      <c r="C883" t="s">
        <v>45</v>
      </c>
      <c r="D883" t="s">
        <v>46</v>
      </c>
      <c r="E883">
        <v>541575</v>
      </c>
    </row>
    <row r="884" spans="1:5" x14ac:dyDescent="0.25">
      <c r="A884" t="s">
        <v>17</v>
      </c>
      <c r="B884" t="s">
        <v>18</v>
      </c>
      <c r="C884" t="s">
        <v>52</v>
      </c>
      <c r="D884" t="s">
        <v>86</v>
      </c>
      <c r="E884">
        <v>553468</v>
      </c>
    </row>
    <row r="885" spans="1:5" x14ac:dyDescent="0.25">
      <c r="A885" t="s">
        <v>17</v>
      </c>
      <c r="B885" t="s">
        <v>10</v>
      </c>
      <c r="C885" t="s">
        <v>21</v>
      </c>
      <c r="D885" t="s">
        <v>58</v>
      </c>
      <c r="E885">
        <v>597481</v>
      </c>
    </row>
    <row r="886" spans="1:5" x14ac:dyDescent="0.25">
      <c r="A886" t="s">
        <v>17</v>
      </c>
      <c r="B886" t="s">
        <v>26</v>
      </c>
      <c r="C886" t="s">
        <v>151</v>
      </c>
      <c r="D886" t="s">
        <v>152</v>
      </c>
      <c r="E886">
        <v>538744</v>
      </c>
    </row>
    <row r="887" spans="1:5" x14ac:dyDescent="0.25">
      <c r="A887" t="s">
        <v>17</v>
      </c>
      <c r="B887" t="s">
        <v>18</v>
      </c>
      <c r="C887" t="s">
        <v>106</v>
      </c>
      <c r="D887" t="s">
        <v>107</v>
      </c>
      <c r="E887">
        <v>557218</v>
      </c>
    </row>
    <row r="888" spans="1:5" x14ac:dyDescent="0.25">
      <c r="A888" t="s">
        <v>17</v>
      </c>
      <c r="B888" t="s">
        <v>10</v>
      </c>
      <c r="C888" t="s">
        <v>79</v>
      </c>
      <c r="D888" t="s">
        <v>80</v>
      </c>
      <c r="E888">
        <v>597988</v>
      </c>
    </row>
    <row r="889" spans="1:5" x14ac:dyDescent="0.25">
      <c r="A889" t="s">
        <v>17</v>
      </c>
      <c r="B889" t="s">
        <v>10</v>
      </c>
      <c r="C889" t="s">
        <v>11</v>
      </c>
      <c r="D889" t="s">
        <v>12</v>
      </c>
      <c r="E889">
        <v>505927</v>
      </c>
    </row>
    <row r="890" spans="1:5" x14ac:dyDescent="0.25">
      <c r="A890" t="s">
        <v>17</v>
      </c>
      <c r="B890" t="s">
        <v>10</v>
      </c>
      <c r="C890" t="s">
        <v>14</v>
      </c>
      <c r="D890" t="s">
        <v>81</v>
      </c>
      <c r="E890">
        <v>597520</v>
      </c>
    </row>
    <row r="891" spans="1:5" x14ac:dyDescent="0.25">
      <c r="A891" t="s">
        <v>9</v>
      </c>
      <c r="B891" t="s">
        <v>10</v>
      </c>
      <c r="C891" t="s">
        <v>23</v>
      </c>
      <c r="D891" t="s">
        <v>51</v>
      </c>
      <c r="E891">
        <v>599051</v>
      </c>
    </row>
    <row r="892" spans="1:5" x14ac:dyDescent="0.25">
      <c r="A892" t="s">
        <v>17</v>
      </c>
      <c r="B892" t="s">
        <v>10</v>
      </c>
      <c r="C892" t="s">
        <v>11</v>
      </c>
      <c r="D892" t="s">
        <v>27</v>
      </c>
      <c r="E892">
        <v>505927</v>
      </c>
    </row>
    <row r="893" spans="1:5" x14ac:dyDescent="0.25">
      <c r="A893" t="s">
        <v>17</v>
      </c>
      <c r="B893" t="s">
        <v>18</v>
      </c>
      <c r="C893" t="s">
        <v>52</v>
      </c>
      <c r="D893" t="s">
        <v>86</v>
      </c>
      <c r="E893">
        <v>553468</v>
      </c>
    </row>
    <row r="894" spans="1:5" x14ac:dyDescent="0.25">
      <c r="A894" t="s">
        <v>17</v>
      </c>
      <c r="B894" t="s">
        <v>18</v>
      </c>
      <c r="C894" t="s">
        <v>106</v>
      </c>
      <c r="D894" t="s">
        <v>107</v>
      </c>
      <c r="E894">
        <v>557218</v>
      </c>
    </row>
    <row r="895" spans="1:5" x14ac:dyDescent="0.25">
      <c r="A895" t="s">
        <v>9</v>
      </c>
      <c r="B895" t="s">
        <v>18</v>
      </c>
      <c r="C895" t="s">
        <v>52</v>
      </c>
      <c r="D895" t="s">
        <v>150</v>
      </c>
      <c r="E895">
        <v>553468</v>
      </c>
    </row>
    <row r="896" spans="1:5" x14ac:dyDescent="0.25">
      <c r="A896" t="s">
        <v>17</v>
      </c>
      <c r="B896" t="s">
        <v>10</v>
      </c>
      <c r="C896" t="s">
        <v>14</v>
      </c>
      <c r="D896" t="s">
        <v>61</v>
      </c>
      <c r="E896">
        <v>597520</v>
      </c>
    </row>
    <row r="897" spans="1:5" x14ac:dyDescent="0.25">
      <c r="A897" t="s">
        <v>17</v>
      </c>
      <c r="B897" t="s">
        <v>10</v>
      </c>
      <c r="C897" t="s">
        <v>41</v>
      </c>
      <c r="D897" t="s">
        <v>42</v>
      </c>
      <c r="E897">
        <v>597210</v>
      </c>
    </row>
    <row r="898" spans="1:5" x14ac:dyDescent="0.25">
      <c r="A898" t="s">
        <v>17</v>
      </c>
      <c r="B898" t="s">
        <v>10</v>
      </c>
      <c r="C898" t="s">
        <v>14</v>
      </c>
      <c r="D898" t="s">
        <v>61</v>
      </c>
      <c r="E898">
        <v>597520</v>
      </c>
    </row>
    <row r="899" spans="1:5" x14ac:dyDescent="0.25">
      <c r="A899" t="s">
        <v>17</v>
      </c>
      <c r="B899" t="s">
        <v>10</v>
      </c>
      <c r="C899" t="s">
        <v>41</v>
      </c>
      <c r="D899" t="s">
        <v>42</v>
      </c>
      <c r="E899">
        <v>597210</v>
      </c>
    </row>
    <row r="900" spans="1:5" x14ac:dyDescent="0.25">
      <c r="A900" t="s">
        <v>17</v>
      </c>
      <c r="B900" t="s">
        <v>10</v>
      </c>
      <c r="C900" t="s">
        <v>21</v>
      </c>
      <c r="D900" t="s">
        <v>58</v>
      </c>
      <c r="E900">
        <v>597481</v>
      </c>
    </row>
    <row r="901" spans="1:5" x14ac:dyDescent="0.25">
      <c r="A901" t="s">
        <v>9</v>
      </c>
      <c r="B901" t="s">
        <v>10</v>
      </c>
      <c r="C901" t="s">
        <v>11</v>
      </c>
      <c r="D901" t="s">
        <v>12</v>
      </c>
      <c r="E901">
        <v>505927</v>
      </c>
    </row>
    <row r="902" spans="1:5" x14ac:dyDescent="0.25">
      <c r="A902" t="s">
        <v>9</v>
      </c>
      <c r="B902" t="s">
        <v>18</v>
      </c>
      <c r="C902" t="s">
        <v>19</v>
      </c>
      <c r="D902" t="s">
        <v>20</v>
      </c>
      <c r="E902">
        <v>569356</v>
      </c>
    </row>
    <row r="903" spans="1:5" x14ac:dyDescent="0.25">
      <c r="A903" t="s">
        <v>9</v>
      </c>
      <c r="B903" t="s">
        <v>10</v>
      </c>
      <c r="C903" t="s">
        <v>11</v>
      </c>
      <c r="D903" t="s">
        <v>12</v>
      </c>
      <c r="E903">
        <v>505927</v>
      </c>
    </row>
    <row r="904" spans="1:5" x14ac:dyDescent="0.25">
      <c r="A904" t="s">
        <v>9</v>
      </c>
      <c r="B904" t="s">
        <v>18</v>
      </c>
      <c r="C904" t="s">
        <v>63</v>
      </c>
      <c r="D904" t="s">
        <v>64</v>
      </c>
      <c r="E904">
        <v>536385</v>
      </c>
    </row>
    <row r="905" spans="1:5" x14ac:dyDescent="0.25">
      <c r="A905" t="s">
        <v>17</v>
      </c>
      <c r="B905" t="s">
        <v>10</v>
      </c>
      <c r="C905" t="s">
        <v>41</v>
      </c>
      <c r="D905" t="s">
        <v>42</v>
      </c>
      <c r="E905">
        <v>597210</v>
      </c>
    </row>
    <row r="906" spans="1:5" x14ac:dyDescent="0.25">
      <c r="A906" t="s">
        <v>17</v>
      </c>
      <c r="B906" t="s">
        <v>10</v>
      </c>
      <c r="C906" t="s">
        <v>11</v>
      </c>
      <c r="D906" t="s">
        <v>140</v>
      </c>
      <c r="E906">
        <v>505927</v>
      </c>
    </row>
    <row r="907" spans="1:5" x14ac:dyDescent="0.25">
      <c r="A907" t="s">
        <v>36</v>
      </c>
      <c r="B907" t="s">
        <v>10</v>
      </c>
      <c r="C907" t="s">
        <v>67</v>
      </c>
      <c r="D907" t="s">
        <v>68</v>
      </c>
      <c r="E907">
        <v>569551</v>
      </c>
    </row>
    <row r="908" spans="1:5" x14ac:dyDescent="0.25">
      <c r="A908" t="s">
        <v>17</v>
      </c>
      <c r="B908" t="s">
        <v>10</v>
      </c>
      <c r="C908" t="s">
        <v>11</v>
      </c>
      <c r="D908" t="s">
        <v>140</v>
      </c>
      <c r="E908">
        <v>505927</v>
      </c>
    </row>
    <row r="909" spans="1:5" x14ac:dyDescent="0.25">
      <c r="A909" t="s">
        <v>17</v>
      </c>
      <c r="B909" t="s">
        <v>18</v>
      </c>
      <c r="C909" t="s">
        <v>106</v>
      </c>
      <c r="D909" t="s">
        <v>107</v>
      </c>
      <c r="E909">
        <v>557218</v>
      </c>
    </row>
    <row r="910" spans="1:5" x14ac:dyDescent="0.25">
      <c r="A910" t="s">
        <v>62</v>
      </c>
      <c r="B910" t="s">
        <v>10</v>
      </c>
      <c r="C910" t="s">
        <v>11</v>
      </c>
      <c r="D910" t="s">
        <v>27</v>
      </c>
      <c r="E910">
        <v>505927</v>
      </c>
    </row>
    <row r="911" spans="1:5" x14ac:dyDescent="0.25">
      <c r="A911" t="s">
        <v>17</v>
      </c>
      <c r="B911" t="s">
        <v>10</v>
      </c>
      <c r="C911" t="s">
        <v>38</v>
      </c>
      <c r="D911" t="s">
        <v>113</v>
      </c>
      <c r="E911">
        <v>554821</v>
      </c>
    </row>
    <row r="912" spans="1:5" x14ac:dyDescent="0.25">
      <c r="A912" t="s">
        <v>17</v>
      </c>
      <c r="B912" t="s">
        <v>18</v>
      </c>
      <c r="C912" t="s">
        <v>106</v>
      </c>
      <c r="D912" t="s">
        <v>107</v>
      </c>
      <c r="E912">
        <v>557218</v>
      </c>
    </row>
    <row r="913" spans="1:5" x14ac:dyDescent="0.25">
      <c r="A913" t="s">
        <v>17</v>
      </c>
      <c r="B913" t="s">
        <v>10</v>
      </c>
      <c r="C913" t="s">
        <v>11</v>
      </c>
      <c r="D913" t="s">
        <v>12</v>
      </c>
      <c r="E913">
        <v>505927</v>
      </c>
    </row>
    <row r="914" spans="1:5" x14ac:dyDescent="0.25">
      <c r="A914" t="s">
        <v>17</v>
      </c>
      <c r="B914" t="s">
        <v>10</v>
      </c>
      <c r="C914" t="s">
        <v>21</v>
      </c>
      <c r="D914" t="s">
        <v>58</v>
      </c>
      <c r="E914">
        <v>597481</v>
      </c>
    </row>
    <row r="915" spans="1:5" x14ac:dyDescent="0.25">
      <c r="A915" t="s">
        <v>17</v>
      </c>
      <c r="B915" t="s">
        <v>18</v>
      </c>
      <c r="C915" t="s">
        <v>89</v>
      </c>
      <c r="D915" t="s">
        <v>90</v>
      </c>
      <c r="E915">
        <v>536148</v>
      </c>
    </row>
    <row r="916" spans="1:5" x14ac:dyDescent="0.25">
      <c r="A916" t="s">
        <v>36</v>
      </c>
      <c r="B916" t="s">
        <v>10</v>
      </c>
      <c r="C916" t="s">
        <v>79</v>
      </c>
      <c r="D916" t="s">
        <v>80</v>
      </c>
      <c r="E916">
        <v>597988</v>
      </c>
    </row>
    <row r="917" spans="1:5" x14ac:dyDescent="0.25">
      <c r="A917" t="s">
        <v>17</v>
      </c>
      <c r="B917" t="s">
        <v>10</v>
      </c>
      <c r="C917" t="s">
        <v>14</v>
      </c>
      <c r="D917" t="s">
        <v>15</v>
      </c>
      <c r="E917">
        <v>597520</v>
      </c>
    </row>
    <row r="918" spans="1:5" x14ac:dyDescent="0.25">
      <c r="A918" t="s">
        <v>17</v>
      </c>
      <c r="B918" t="s">
        <v>18</v>
      </c>
      <c r="C918" t="s">
        <v>56</v>
      </c>
      <c r="D918" t="s">
        <v>57</v>
      </c>
      <c r="E918">
        <v>553484</v>
      </c>
    </row>
    <row r="919" spans="1:5" x14ac:dyDescent="0.25">
      <c r="A919" t="s">
        <v>17</v>
      </c>
      <c r="B919" t="s">
        <v>18</v>
      </c>
      <c r="C919" t="s">
        <v>124</v>
      </c>
      <c r="D919" t="s">
        <v>125</v>
      </c>
      <c r="E919">
        <v>525804</v>
      </c>
    </row>
    <row r="920" spans="1:5" x14ac:dyDescent="0.25">
      <c r="A920" t="s">
        <v>17</v>
      </c>
      <c r="B920" t="s">
        <v>18</v>
      </c>
      <c r="C920" t="s">
        <v>19</v>
      </c>
      <c r="D920" t="s">
        <v>20</v>
      </c>
      <c r="E920">
        <v>569356</v>
      </c>
    </row>
    <row r="921" spans="1:5" x14ac:dyDescent="0.25">
      <c r="A921" t="s">
        <v>36</v>
      </c>
      <c r="B921" t="s">
        <v>10</v>
      </c>
      <c r="C921" t="s">
        <v>14</v>
      </c>
      <c r="D921" t="s">
        <v>61</v>
      </c>
      <c r="E921">
        <v>597520</v>
      </c>
    </row>
    <row r="922" spans="1:5" x14ac:dyDescent="0.25">
      <c r="A922" t="s">
        <v>17</v>
      </c>
      <c r="B922" t="s">
        <v>10</v>
      </c>
      <c r="C922" t="s">
        <v>167</v>
      </c>
      <c r="D922" t="s">
        <v>198</v>
      </c>
      <c r="E922">
        <v>599247</v>
      </c>
    </row>
    <row r="923" spans="1:5" x14ac:dyDescent="0.25">
      <c r="A923" t="s">
        <v>17</v>
      </c>
      <c r="B923" t="s">
        <v>10</v>
      </c>
      <c r="C923" t="s">
        <v>38</v>
      </c>
      <c r="D923" t="s">
        <v>39</v>
      </c>
      <c r="E923">
        <v>554821</v>
      </c>
    </row>
    <row r="924" spans="1:5" x14ac:dyDescent="0.25">
      <c r="A924" t="s">
        <v>17</v>
      </c>
      <c r="B924" t="s">
        <v>10</v>
      </c>
      <c r="C924" t="s">
        <v>38</v>
      </c>
      <c r="D924" t="s">
        <v>113</v>
      </c>
      <c r="E924">
        <v>554821</v>
      </c>
    </row>
    <row r="925" spans="1:5" x14ac:dyDescent="0.25">
      <c r="A925" t="s">
        <v>17</v>
      </c>
      <c r="B925" t="s">
        <v>10</v>
      </c>
      <c r="C925" t="s">
        <v>49</v>
      </c>
      <c r="D925" t="s">
        <v>50</v>
      </c>
      <c r="E925">
        <v>507580</v>
      </c>
    </row>
    <row r="926" spans="1:5" x14ac:dyDescent="0.25">
      <c r="A926" t="s">
        <v>36</v>
      </c>
      <c r="B926" t="s">
        <v>18</v>
      </c>
      <c r="C926" t="s">
        <v>29</v>
      </c>
      <c r="D926" t="s">
        <v>30</v>
      </c>
      <c r="E926">
        <v>523917</v>
      </c>
    </row>
    <row r="927" spans="1:5" x14ac:dyDescent="0.25">
      <c r="A927" t="s">
        <v>62</v>
      </c>
      <c r="B927" t="s">
        <v>10</v>
      </c>
      <c r="C927" t="s">
        <v>146</v>
      </c>
      <c r="D927" t="s">
        <v>199</v>
      </c>
      <c r="E927">
        <v>500496</v>
      </c>
    </row>
    <row r="928" spans="1:5" x14ac:dyDescent="0.25">
      <c r="A928" t="s">
        <v>17</v>
      </c>
      <c r="B928" t="s">
        <v>10</v>
      </c>
      <c r="C928" t="s">
        <v>11</v>
      </c>
      <c r="D928" t="s">
        <v>27</v>
      </c>
      <c r="E928">
        <v>505927</v>
      </c>
    </row>
    <row r="929" spans="1:5" x14ac:dyDescent="0.25">
      <c r="A929" t="s">
        <v>62</v>
      </c>
      <c r="B929" t="s">
        <v>18</v>
      </c>
      <c r="C929" t="s">
        <v>29</v>
      </c>
      <c r="D929" t="s">
        <v>30</v>
      </c>
      <c r="E929">
        <v>523917</v>
      </c>
    </row>
    <row r="930" spans="1:5" x14ac:dyDescent="0.25">
      <c r="A930" t="s">
        <v>17</v>
      </c>
      <c r="B930" t="s">
        <v>10</v>
      </c>
      <c r="C930" t="s">
        <v>79</v>
      </c>
      <c r="D930" t="s">
        <v>80</v>
      </c>
      <c r="E930">
        <v>597988</v>
      </c>
    </row>
    <row r="931" spans="1:5" x14ac:dyDescent="0.25">
      <c r="A931" t="s">
        <v>17</v>
      </c>
      <c r="B931" t="s">
        <v>10</v>
      </c>
      <c r="C931" t="s">
        <v>11</v>
      </c>
      <c r="D931" t="s">
        <v>12</v>
      </c>
      <c r="E931">
        <v>505927</v>
      </c>
    </row>
    <row r="932" spans="1:5" x14ac:dyDescent="0.25">
      <c r="A932" t="s">
        <v>17</v>
      </c>
      <c r="B932" t="s">
        <v>26</v>
      </c>
      <c r="C932" t="s">
        <v>32</v>
      </c>
      <c r="D932" t="s">
        <v>33</v>
      </c>
      <c r="E932">
        <v>585505</v>
      </c>
    </row>
    <row r="933" spans="1:5" x14ac:dyDescent="0.25">
      <c r="A933" t="s">
        <v>36</v>
      </c>
      <c r="B933" t="s">
        <v>10</v>
      </c>
      <c r="C933" t="s">
        <v>14</v>
      </c>
      <c r="D933" t="s">
        <v>61</v>
      </c>
      <c r="E933">
        <v>597520</v>
      </c>
    </row>
    <row r="934" spans="1:5" x14ac:dyDescent="0.25">
      <c r="A934" t="s">
        <v>17</v>
      </c>
      <c r="B934" t="s">
        <v>10</v>
      </c>
      <c r="C934" t="s">
        <v>11</v>
      </c>
      <c r="D934" t="s">
        <v>27</v>
      </c>
      <c r="E934">
        <v>505927</v>
      </c>
    </row>
    <row r="935" spans="1:5" x14ac:dyDescent="0.25">
      <c r="A935" t="s">
        <v>17</v>
      </c>
      <c r="B935" t="s">
        <v>10</v>
      </c>
      <c r="C935" t="s">
        <v>14</v>
      </c>
      <c r="D935" t="s">
        <v>61</v>
      </c>
      <c r="E935">
        <v>597520</v>
      </c>
    </row>
    <row r="936" spans="1:5" x14ac:dyDescent="0.25">
      <c r="A936" t="s">
        <v>17</v>
      </c>
      <c r="B936" t="s">
        <v>10</v>
      </c>
      <c r="C936" t="s">
        <v>79</v>
      </c>
      <c r="D936" t="s">
        <v>80</v>
      </c>
      <c r="E936">
        <v>597988</v>
      </c>
    </row>
    <row r="937" spans="1:5" x14ac:dyDescent="0.25">
      <c r="A937" t="s">
        <v>17</v>
      </c>
      <c r="B937" t="s">
        <v>10</v>
      </c>
      <c r="C937" t="s">
        <v>200</v>
      </c>
      <c r="D937" t="s">
        <v>201</v>
      </c>
      <c r="E937">
        <v>598445</v>
      </c>
    </row>
    <row r="938" spans="1:5" x14ac:dyDescent="0.25">
      <c r="A938" t="s">
        <v>36</v>
      </c>
      <c r="B938" t="s">
        <v>10</v>
      </c>
      <c r="C938" t="s">
        <v>11</v>
      </c>
      <c r="D938" t="s">
        <v>140</v>
      </c>
      <c r="E938">
        <v>505927</v>
      </c>
    </row>
    <row r="939" spans="1:5" x14ac:dyDescent="0.25">
      <c r="A939" t="s">
        <v>17</v>
      </c>
      <c r="B939" t="s">
        <v>10</v>
      </c>
      <c r="C939" t="s">
        <v>11</v>
      </c>
      <c r="D939" t="s">
        <v>27</v>
      </c>
      <c r="E939">
        <v>505927</v>
      </c>
    </row>
    <row r="940" spans="1:5" x14ac:dyDescent="0.25">
      <c r="A940" t="s">
        <v>17</v>
      </c>
      <c r="B940" t="s">
        <v>18</v>
      </c>
      <c r="C940" t="s">
        <v>89</v>
      </c>
      <c r="D940" t="s">
        <v>90</v>
      </c>
      <c r="E940">
        <v>541249</v>
      </c>
    </row>
    <row r="941" spans="1:5" x14ac:dyDescent="0.25">
      <c r="A941" t="s">
        <v>17</v>
      </c>
      <c r="B941" t="s">
        <v>18</v>
      </c>
      <c r="C941" t="s">
        <v>34</v>
      </c>
      <c r="D941" t="s">
        <v>35</v>
      </c>
      <c r="E941">
        <v>540382</v>
      </c>
    </row>
    <row r="942" spans="1:5" x14ac:dyDescent="0.25">
      <c r="A942" t="s">
        <v>17</v>
      </c>
      <c r="B942" t="s">
        <v>10</v>
      </c>
      <c r="C942" t="s">
        <v>11</v>
      </c>
      <c r="D942" t="s">
        <v>27</v>
      </c>
      <c r="E942">
        <v>505927</v>
      </c>
    </row>
    <row r="943" spans="1:5" x14ac:dyDescent="0.25">
      <c r="A943" t="s">
        <v>17</v>
      </c>
      <c r="B943" t="s">
        <v>18</v>
      </c>
      <c r="C943" t="s">
        <v>34</v>
      </c>
      <c r="D943" t="s">
        <v>35</v>
      </c>
      <c r="E943">
        <v>540382</v>
      </c>
    </row>
    <row r="944" spans="1:5" x14ac:dyDescent="0.25">
      <c r="A944" t="s">
        <v>17</v>
      </c>
      <c r="B944" t="s">
        <v>10</v>
      </c>
      <c r="C944" t="s">
        <v>11</v>
      </c>
      <c r="D944" t="s">
        <v>27</v>
      </c>
      <c r="E944">
        <v>505927</v>
      </c>
    </row>
    <row r="945" spans="1:5" x14ac:dyDescent="0.25">
      <c r="A945" t="s">
        <v>62</v>
      </c>
      <c r="B945" t="s">
        <v>10</v>
      </c>
      <c r="C945" t="s">
        <v>136</v>
      </c>
      <c r="D945" t="s">
        <v>137</v>
      </c>
      <c r="E945">
        <v>552313</v>
      </c>
    </row>
    <row r="946" spans="1:5" x14ac:dyDescent="0.25">
      <c r="A946" t="s">
        <v>17</v>
      </c>
      <c r="B946" t="s">
        <v>10</v>
      </c>
      <c r="C946" t="s">
        <v>23</v>
      </c>
      <c r="D946" t="s">
        <v>24</v>
      </c>
      <c r="E946">
        <v>599051</v>
      </c>
    </row>
    <row r="947" spans="1:5" x14ac:dyDescent="0.25">
      <c r="A947" t="s">
        <v>9</v>
      </c>
      <c r="B947" t="s">
        <v>10</v>
      </c>
      <c r="C947" t="s">
        <v>23</v>
      </c>
      <c r="D947" t="s">
        <v>24</v>
      </c>
      <c r="E947">
        <v>599051</v>
      </c>
    </row>
    <row r="948" spans="1:5" x14ac:dyDescent="0.25">
      <c r="A948" t="s">
        <v>36</v>
      </c>
      <c r="B948" t="s">
        <v>10</v>
      </c>
      <c r="C948" t="s">
        <v>11</v>
      </c>
      <c r="D948" t="s">
        <v>100</v>
      </c>
      <c r="E948">
        <v>505927</v>
      </c>
    </row>
    <row r="949" spans="1:5" x14ac:dyDescent="0.25">
      <c r="A949" t="s">
        <v>17</v>
      </c>
      <c r="B949" t="s">
        <v>10</v>
      </c>
      <c r="C949" t="s">
        <v>49</v>
      </c>
      <c r="D949" t="s">
        <v>50</v>
      </c>
      <c r="E949">
        <v>507580</v>
      </c>
    </row>
    <row r="950" spans="1:5" x14ac:dyDescent="0.25">
      <c r="A950" t="s">
        <v>36</v>
      </c>
      <c r="B950" t="s">
        <v>10</v>
      </c>
      <c r="C950" t="s">
        <v>136</v>
      </c>
      <c r="D950" t="s">
        <v>137</v>
      </c>
      <c r="E950">
        <v>597899</v>
      </c>
    </row>
    <row r="951" spans="1:5" x14ac:dyDescent="0.25">
      <c r="A951" t="s">
        <v>17</v>
      </c>
      <c r="B951" t="s">
        <v>10</v>
      </c>
      <c r="C951" t="s">
        <v>23</v>
      </c>
      <c r="D951" t="s">
        <v>24</v>
      </c>
      <c r="E951">
        <v>599051</v>
      </c>
    </row>
    <row r="952" spans="1:5" x14ac:dyDescent="0.25">
      <c r="A952" t="s">
        <v>36</v>
      </c>
      <c r="B952" t="s">
        <v>10</v>
      </c>
      <c r="C952" t="s">
        <v>91</v>
      </c>
      <c r="D952" t="s">
        <v>92</v>
      </c>
      <c r="E952">
        <v>597961</v>
      </c>
    </row>
    <row r="953" spans="1:5" x14ac:dyDescent="0.25">
      <c r="A953" t="s">
        <v>17</v>
      </c>
      <c r="B953" t="s">
        <v>10</v>
      </c>
      <c r="C953" t="s">
        <v>49</v>
      </c>
      <c r="D953" t="s">
        <v>50</v>
      </c>
      <c r="E953">
        <v>507580</v>
      </c>
    </row>
    <row r="954" spans="1:5" x14ac:dyDescent="0.25">
      <c r="A954" t="s">
        <v>17</v>
      </c>
      <c r="B954" t="s">
        <v>10</v>
      </c>
      <c r="C954" t="s">
        <v>84</v>
      </c>
      <c r="D954" t="s">
        <v>85</v>
      </c>
      <c r="E954">
        <v>556858</v>
      </c>
    </row>
    <row r="955" spans="1:5" x14ac:dyDescent="0.25">
      <c r="A955" t="s">
        <v>17</v>
      </c>
      <c r="B955" t="s">
        <v>10</v>
      </c>
      <c r="C955" t="s">
        <v>79</v>
      </c>
      <c r="D955" t="s">
        <v>80</v>
      </c>
      <c r="E955">
        <v>597988</v>
      </c>
    </row>
    <row r="956" spans="1:5" x14ac:dyDescent="0.25">
      <c r="A956" t="s">
        <v>17</v>
      </c>
      <c r="B956" t="s">
        <v>10</v>
      </c>
      <c r="C956" t="s">
        <v>91</v>
      </c>
      <c r="D956" t="s">
        <v>92</v>
      </c>
      <c r="E956">
        <v>599051</v>
      </c>
    </row>
    <row r="957" spans="1:5" x14ac:dyDescent="0.25">
      <c r="A957" t="s">
        <v>17</v>
      </c>
      <c r="B957" t="s">
        <v>18</v>
      </c>
      <c r="C957" t="s">
        <v>56</v>
      </c>
      <c r="D957" t="s">
        <v>57</v>
      </c>
      <c r="E957">
        <v>564991</v>
      </c>
    </row>
    <row r="958" spans="1:5" x14ac:dyDescent="0.25">
      <c r="A958" t="s">
        <v>17</v>
      </c>
      <c r="B958" t="s">
        <v>18</v>
      </c>
      <c r="C958" t="s">
        <v>52</v>
      </c>
      <c r="D958" t="s">
        <v>86</v>
      </c>
      <c r="E958">
        <v>553468</v>
      </c>
    </row>
    <row r="959" spans="1:5" x14ac:dyDescent="0.25">
      <c r="A959" t="s">
        <v>36</v>
      </c>
      <c r="B959" t="s">
        <v>10</v>
      </c>
      <c r="C959" t="s">
        <v>11</v>
      </c>
      <c r="D959" t="s">
        <v>12</v>
      </c>
      <c r="E959">
        <v>505927</v>
      </c>
    </row>
    <row r="960" spans="1:5" x14ac:dyDescent="0.25">
      <c r="A960" t="s">
        <v>17</v>
      </c>
      <c r="B960" t="s">
        <v>18</v>
      </c>
      <c r="C960" t="s">
        <v>29</v>
      </c>
      <c r="D960" t="s">
        <v>30</v>
      </c>
      <c r="E960">
        <v>523917</v>
      </c>
    </row>
    <row r="961" spans="1:5" x14ac:dyDescent="0.25">
      <c r="A961" t="s">
        <v>17</v>
      </c>
      <c r="B961" t="s">
        <v>10</v>
      </c>
      <c r="C961" t="s">
        <v>49</v>
      </c>
      <c r="D961" t="s">
        <v>50</v>
      </c>
      <c r="E961">
        <v>507580</v>
      </c>
    </row>
    <row r="962" spans="1:5" x14ac:dyDescent="0.25">
      <c r="A962" t="s">
        <v>9</v>
      </c>
      <c r="B962" t="s">
        <v>10</v>
      </c>
      <c r="C962" t="s">
        <v>11</v>
      </c>
      <c r="D962" t="s">
        <v>27</v>
      </c>
      <c r="E962">
        <v>505927</v>
      </c>
    </row>
    <row r="963" spans="1:5" x14ac:dyDescent="0.25">
      <c r="A963" t="s">
        <v>17</v>
      </c>
      <c r="B963" t="s">
        <v>10</v>
      </c>
      <c r="C963" t="s">
        <v>38</v>
      </c>
      <c r="D963" t="s">
        <v>39</v>
      </c>
      <c r="E963">
        <v>554821</v>
      </c>
    </row>
    <row r="964" spans="1:5" x14ac:dyDescent="0.25">
      <c r="A964" t="s">
        <v>36</v>
      </c>
      <c r="B964" t="s">
        <v>18</v>
      </c>
      <c r="C964" t="s">
        <v>19</v>
      </c>
      <c r="D964" t="s">
        <v>20</v>
      </c>
      <c r="E964">
        <v>569356</v>
      </c>
    </row>
    <row r="965" spans="1:5" x14ac:dyDescent="0.25">
      <c r="A965" t="s">
        <v>17</v>
      </c>
      <c r="B965" t="s">
        <v>18</v>
      </c>
      <c r="C965" t="s">
        <v>47</v>
      </c>
      <c r="D965" t="s">
        <v>48</v>
      </c>
      <c r="E965">
        <v>540684</v>
      </c>
    </row>
    <row r="966" spans="1:5" x14ac:dyDescent="0.25">
      <c r="A966" t="s">
        <v>17</v>
      </c>
      <c r="B966" t="s">
        <v>10</v>
      </c>
      <c r="C966" t="s">
        <v>202</v>
      </c>
      <c r="D966" t="s">
        <v>203</v>
      </c>
      <c r="E966">
        <v>599565</v>
      </c>
    </row>
    <row r="967" spans="1:5" x14ac:dyDescent="0.25">
      <c r="A967" t="s">
        <v>17</v>
      </c>
      <c r="B967" t="s">
        <v>10</v>
      </c>
      <c r="C967" t="s">
        <v>79</v>
      </c>
      <c r="D967" t="s">
        <v>80</v>
      </c>
      <c r="E967">
        <v>597988</v>
      </c>
    </row>
    <row r="968" spans="1:5" x14ac:dyDescent="0.25">
      <c r="A968" t="s">
        <v>9</v>
      </c>
      <c r="B968" t="s">
        <v>10</v>
      </c>
      <c r="C968" t="s">
        <v>49</v>
      </c>
      <c r="D968" t="s">
        <v>50</v>
      </c>
      <c r="E968">
        <v>507580</v>
      </c>
    </row>
    <row r="969" spans="1:5" x14ac:dyDescent="0.25">
      <c r="A969" t="s">
        <v>62</v>
      </c>
      <c r="B969" t="s">
        <v>18</v>
      </c>
      <c r="C969" t="s">
        <v>56</v>
      </c>
      <c r="D969" t="s">
        <v>57</v>
      </c>
      <c r="E969">
        <v>553484</v>
      </c>
    </row>
    <row r="970" spans="1:5" x14ac:dyDescent="0.25">
      <c r="A970" t="s">
        <v>9</v>
      </c>
      <c r="B970" t="s">
        <v>18</v>
      </c>
      <c r="C970" t="s">
        <v>19</v>
      </c>
      <c r="D970" t="s">
        <v>20</v>
      </c>
      <c r="E970">
        <v>569356</v>
      </c>
    </row>
    <row r="971" spans="1:5" x14ac:dyDescent="0.25">
      <c r="A971" t="s">
        <v>17</v>
      </c>
      <c r="B971" t="s">
        <v>10</v>
      </c>
      <c r="C971" t="s">
        <v>11</v>
      </c>
      <c r="D971" t="s">
        <v>12</v>
      </c>
      <c r="E971">
        <v>505927</v>
      </c>
    </row>
    <row r="972" spans="1:5" x14ac:dyDescent="0.25">
      <c r="A972" t="s">
        <v>17</v>
      </c>
      <c r="B972" t="s">
        <v>18</v>
      </c>
      <c r="C972" t="s">
        <v>45</v>
      </c>
      <c r="D972" t="s">
        <v>46</v>
      </c>
      <c r="E972">
        <v>541575</v>
      </c>
    </row>
    <row r="973" spans="1:5" x14ac:dyDescent="0.25">
      <c r="A973" t="s">
        <v>17</v>
      </c>
      <c r="B973" t="s">
        <v>10</v>
      </c>
      <c r="C973" t="s">
        <v>23</v>
      </c>
      <c r="D973" t="s">
        <v>24</v>
      </c>
      <c r="E973">
        <v>599051</v>
      </c>
    </row>
    <row r="974" spans="1:5" x14ac:dyDescent="0.25">
      <c r="A974" t="s">
        <v>17</v>
      </c>
      <c r="B974" t="s">
        <v>10</v>
      </c>
      <c r="C974" t="s">
        <v>41</v>
      </c>
      <c r="D974" t="s">
        <v>42</v>
      </c>
      <c r="E974">
        <v>597210</v>
      </c>
    </row>
    <row r="975" spans="1:5" x14ac:dyDescent="0.25">
      <c r="A975" t="s">
        <v>17</v>
      </c>
      <c r="B975" t="s">
        <v>10</v>
      </c>
      <c r="C975" t="s">
        <v>11</v>
      </c>
      <c r="D975" t="s">
        <v>12</v>
      </c>
      <c r="E975">
        <v>505927</v>
      </c>
    </row>
    <row r="976" spans="1:5" x14ac:dyDescent="0.25">
      <c r="A976" t="s">
        <v>17</v>
      </c>
      <c r="B976" t="s">
        <v>18</v>
      </c>
      <c r="C976" t="s">
        <v>29</v>
      </c>
      <c r="D976" t="s">
        <v>30</v>
      </c>
      <c r="E976">
        <v>523917</v>
      </c>
    </row>
    <row r="977" spans="1:5" x14ac:dyDescent="0.25">
      <c r="A977" t="s">
        <v>9</v>
      </c>
      <c r="B977" t="s">
        <v>10</v>
      </c>
      <c r="C977" t="s">
        <v>11</v>
      </c>
      <c r="D977" t="s">
        <v>12</v>
      </c>
      <c r="E977">
        <v>505927</v>
      </c>
    </row>
    <row r="978" spans="1:5" x14ac:dyDescent="0.25">
      <c r="A978" t="s">
        <v>17</v>
      </c>
      <c r="B978" t="s">
        <v>18</v>
      </c>
      <c r="C978" t="s">
        <v>43</v>
      </c>
      <c r="D978" t="s">
        <v>44</v>
      </c>
      <c r="E978">
        <v>541303</v>
      </c>
    </row>
    <row r="979" spans="1:5" x14ac:dyDescent="0.25">
      <c r="A979" t="s">
        <v>17</v>
      </c>
      <c r="B979" t="s">
        <v>10</v>
      </c>
      <c r="C979" t="s">
        <v>204</v>
      </c>
      <c r="D979" t="s">
        <v>205</v>
      </c>
      <c r="E979">
        <v>509647</v>
      </c>
    </row>
    <row r="980" spans="1:5" x14ac:dyDescent="0.25">
      <c r="A980" t="s">
        <v>17</v>
      </c>
      <c r="B980" t="s">
        <v>10</v>
      </c>
      <c r="C980" t="s">
        <v>38</v>
      </c>
      <c r="D980" t="s">
        <v>39</v>
      </c>
      <c r="E980">
        <v>554821</v>
      </c>
    </row>
    <row r="981" spans="1:5" x14ac:dyDescent="0.25">
      <c r="A981" t="s">
        <v>17</v>
      </c>
      <c r="B981" t="s">
        <v>10</v>
      </c>
      <c r="C981" t="s">
        <v>11</v>
      </c>
      <c r="D981" t="s">
        <v>27</v>
      </c>
      <c r="E981">
        <v>505927</v>
      </c>
    </row>
    <row r="982" spans="1:5" x14ac:dyDescent="0.25">
      <c r="A982" t="s">
        <v>17</v>
      </c>
      <c r="B982" t="s">
        <v>10</v>
      </c>
      <c r="C982" t="s">
        <v>49</v>
      </c>
      <c r="D982" t="s">
        <v>50</v>
      </c>
      <c r="E982">
        <v>507580</v>
      </c>
    </row>
    <row r="983" spans="1:5" x14ac:dyDescent="0.25">
      <c r="A983" t="s">
        <v>17</v>
      </c>
      <c r="B983" t="s">
        <v>18</v>
      </c>
      <c r="C983" t="s">
        <v>206</v>
      </c>
      <c r="D983" t="s">
        <v>207</v>
      </c>
      <c r="E983">
        <v>553379</v>
      </c>
    </row>
    <row r="984" spans="1:5" x14ac:dyDescent="0.25">
      <c r="A984" t="s">
        <v>9</v>
      </c>
      <c r="B984" t="s">
        <v>18</v>
      </c>
      <c r="C984" t="s">
        <v>52</v>
      </c>
      <c r="D984" t="s">
        <v>150</v>
      </c>
      <c r="E984">
        <v>553468</v>
      </c>
    </row>
    <row r="985" spans="1:5" x14ac:dyDescent="0.25">
      <c r="A985" t="s">
        <v>17</v>
      </c>
      <c r="B985" t="s">
        <v>10</v>
      </c>
      <c r="C985" t="s">
        <v>158</v>
      </c>
      <c r="D985" t="s">
        <v>159</v>
      </c>
      <c r="E985">
        <v>597325</v>
      </c>
    </row>
    <row r="986" spans="1:5" x14ac:dyDescent="0.25">
      <c r="A986" t="s">
        <v>17</v>
      </c>
      <c r="B986" t="s">
        <v>10</v>
      </c>
      <c r="C986" t="s">
        <v>11</v>
      </c>
      <c r="D986" t="s">
        <v>12</v>
      </c>
      <c r="E986">
        <v>505927</v>
      </c>
    </row>
    <row r="987" spans="1:5" x14ac:dyDescent="0.25">
      <c r="A987" t="s">
        <v>17</v>
      </c>
      <c r="B987" t="s">
        <v>10</v>
      </c>
      <c r="C987" t="s">
        <v>11</v>
      </c>
      <c r="D987" t="s">
        <v>27</v>
      </c>
      <c r="E987">
        <v>505927</v>
      </c>
    </row>
    <row r="988" spans="1:5" x14ac:dyDescent="0.25">
      <c r="A988" t="s">
        <v>17</v>
      </c>
      <c r="B988" t="s">
        <v>10</v>
      </c>
      <c r="C988" t="s">
        <v>11</v>
      </c>
      <c r="D988" t="s">
        <v>12</v>
      </c>
      <c r="E988">
        <v>505927</v>
      </c>
    </row>
    <row r="989" spans="1:5" x14ac:dyDescent="0.25">
      <c r="A989" t="s">
        <v>17</v>
      </c>
      <c r="B989" t="s">
        <v>10</v>
      </c>
      <c r="C989" t="s">
        <v>14</v>
      </c>
      <c r="D989" t="s">
        <v>81</v>
      </c>
      <c r="E989">
        <v>597520</v>
      </c>
    </row>
    <row r="990" spans="1:5" x14ac:dyDescent="0.25">
      <c r="A990" t="s">
        <v>17</v>
      </c>
      <c r="B990" t="s">
        <v>18</v>
      </c>
      <c r="C990" t="s">
        <v>34</v>
      </c>
      <c r="D990" t="s">
        <v>35</v>
      </c>
      <c r="E990">
        <v>540382</v>
      </c>
    </row>
    <row r="991" spans="1:5" x14ac:dyDescent="0.25">
      <c r="A991" t="s">
        <v>62</v>
      </c>
      <c r="B991" t="s">
        <v>10</v>
      </c>
      <c r="C991" t="s">
        <v>38</v>
      </c>
      <c r="D991" t="s">
        <v>208</v>
      </c>
      <c r="E991">
        <v>554821</v>
      </c>
    </row>
    <row r="992" spans="1:5" x14ac:dyDescent="0.25">
      <c r="A992" t="s">
        <v>17</v>
      </c>
      <c r="B992" t="s">
        <v>18</v>
      </c>
      <c r="C992" t="s">
        <v>52</v>
      </c>
      <c r="D992" t="s">
        <v>150</v>
      </c>
      <c r="E992">
        <v>553468</v>
      </c>
    </row>
    <row r="993" spans="1:5" x14ac:dyDescent="0.25">
      <c r="A993" t="s">
        <v>17</v>
      </c>
      <c r="B993" t="s">
        <v>10</v>
      </c>
      <c r="C993" t="s">
        <v>11</v>
      </c>
      <c r="D993" t="s">
        <v>12</v>
      </c>
      <c r="E993">
        <v>505927</v>
      </c>
    </row>
    <row r="994" spans="1:5" x14ac:dyDescent="0.25">
      <c r="A994" t="s">
        <v>36</v>
      </c>
      <c r="B994" t="s">
        <v>10</v>
      </c>
      <c r="C994" t="s">
        <v>11</v>
      </c>
      <c r="D994" t="s">
        <v>100</v>
      </c>
      <c r="E994">
        <v>505927</v>
      </c>
    </row>
    <row r="995" spans="1:5" x14ac:dyDescent="0.25">
      <c r="A995" t="s">
        <v>17</v>
      </c>
      <c r="B995" t="s">
        <v>18</v>
      </c>
      <c r="C995" t="s">
        <v>106</v>
      </c>
      <c r="D995" t="s">
        <v>107</v>
      </c>
      <c r="E995">
        <v>557218</v>
      </c>
    </row>
    <row r="996" spans="1:5" x14ac:dyDescent="0.25">
      <c r="A996" t="s">
        <v>102</v>
      </c>
      <c r="B996" t="s">
        <v>10</v>
      </c>
      <c r="C996" t="s">
        <v>11</v>
      </c>
      <c r="D996" t="s">
        <v>27</v>
      </c>
      <c r="E996">
        <v>505927</v>
      </c>
    </row>
    <row r="997" spans="1:5" x14ac:dyDescent="0.25">
      <c r="A997" t="s">
        <v>17</v>
      </c>
      <c r="B997" t="s">
        <v>10</v>
      </c>
      <c r="C997" t="s">
        <v>79</v>
      </c>
      <c r="D997" t="s">
        <v>80</v>
      </c>
      <c r="E997">
        <v>597988</v>
      </c>
    </row>
    <row r="998" spans="1:5" x14ac:dyDescent="0.25">
      <c r="A998" t="s">
        <v>17</v>
      </c>
      <c r="B998" t="s">
        <v>10</v>
      </c>
      <c r="C998" t="s">
        <v>11</v>
      </c>
      <c r="D998" t="s">
        <v>27</v>
      </c>
      <c r="E998">
        <v>505927</v>
      </c>
    </row>
    <row r="999" spans="1:5" x14ac:dyDescent="0.25">
      <c r="A999" t="s">
        <v>17</v>
      </c>
      <c r="B999" t="s">
        <v>10</v>
      </c>
      <c r="C999" t="s">
        <v>11</v>
      </c>
      <c r="D999" t="s">
        <v>12</v>
      </c>
      <c r="E999">
        <v>554782</v>
      </c>
    </row>
    <row r="1000" spans="1:5" x14ac:dyDescent="0.25">
      <c r="A1000" t="s">
        <v>17</v>
      </c>
      <c r="B1000" t="s">
        <v>10</v>
      </c>
      <c r="C1000" t="s">
        <v>11</v>
      </c>
      <c r="D1000" t="s">
        <v>12</v>
      </c>
      <c r="E1000">
        <v>505927</v>
      </c>
    </row>
    <row r="1001" spans="1:5" x14ac:dyDescent="0.25">
      <c r="A1001" t="s">
        <v>17</v>
      </c>
      <c r="B1001" t="s">
        <v>18</v>
      </c>
      <c r="C1001" t="s">
        <v>95</v>
      </c>
      <c r="D1001" t="s">
        <v>96</v>
      </c>
      <c r="E1001">
        <v>540030</v>
      </c>
    </row>
    <row r="1002" spans="1:5" x14ac:dyDescent="0.25">
      <c r="A1002" t="s">
        <v>62</v>
      </c>
      <c r="B1002" t="s">
        <v>10</v>
      </c>
      <c r="C1002" t="s">
        <v>67</v>
      </c>
      <c r="D1002" t="s">
        <v>68</v>
      </c>
      <c r="E1002">
        <v>569551</v>
      </c>
    </row>
    <row r="1003" spans="1:5" x14ac:dyDescent="0.25">
      <c r="A1003" t="s">
        <v>17</v>
      </c>
      <c r="B1003" t="s">
        <v>10</v>
      </c>
      <c r="C1003" t="s">
        <v>11</v>
      </c>
      <c r="D1003" t="s">
        <v>12</v>
      </c>
      <c r="E1003">
        <v>505927</v>
      </c>
    </row>
    <row r="1004" spans="1:5" x14ac:dyDescent="0.25">
      <c r="A1004" t="s">
        <v>17</v>
      </c>
      <c r="B1004" t="s">
        <v>10</v>
      </c>
      <c r="C1004" t="s">
        <v>38</v>
      </c>
      <c r="D1004" t="s">
        <v>197</v>
      </c>
      <c r="E1004">
        <v>554821</v>
      </c>
    </row>
    <row r="1005" spans="1:5" x14ac:dyDescent="0.25">
      <c r="A1005" t="s">
        <v>17</v>
      </c>
      <c r="B1005" t="s">
        <v>18</v>
      </c>
      <c r="C1005" t="s">
        <v>124</v>
      </c>
      <c r="D1005" t="s">
        <v>125</v>
      </c>
      <c r="E1005">
        <v>525804</v>
      </c>
    </row>
    <row r="1006" spans="1:5" x14ac:dyDescent="0.25">
      <c r="A1006" t="s">
        <v>17</v>
      </c>
      <c r="B1006" t="s">
        <v>10</v>
      </c>
      <c r="C1006" t="s">
        <v>11</v>
      </c>
      <c r="D1006" t="s">
        <v>12</v>
      </c>
      <c r="E1006">
        <v>505927</v>
      </c>
    </row>
    <row r="1007" spans="1:5" x14ac:dyDescent="0.25">
      <c r="A1007" t="s">
        <v>62</v>
      </c>
      <c r="B1007" t="s">
        <v>10</v>
      </c>
      <c r="C1007" t="s">
        <v>21</v>
      </c>
      <c r="D1007" t="s">
        <v>58</v>
      </c>
      <c r="E1007">
        <v>597481</v>
      </c>
    </row>
    <row r="1008" spans="1:5" x14ac:dyDescent="0.25">
      <c r="A1008" t="s">
        <v>102</v>
      </c>
      <c r="B1008" t="s">
        <v>10</v>
      </c>
      <c r="C1008" t="s">
        <v>11</v>
      </c>
      <c r="D1008" t="s">
        <v>12</v>
      </c>
      <c r="E1008">
        <v>505927</v>
      </c>
    </row>
    <row r="1009" spans="1:5" x14ac:dyDescent="0.25">
      <c r="A1009" t="s">
        <v>17</v>
      </c>
      <c r="B1009" t="s">
        <v>10</v>
      </c>
      <c r="C1009" t="s">
        <v>23</v>
      </c>
      <c r="D1009" t="s">
        <v>24</v>
      </c>
      <c r="E1009">
        <v>599051</v>
      </c>
    </row>
    <row r="1010" spans="1:5" x14ac:dyDescent="0.25">
      <c r="A1010" t="s">
        <v>17</v>
      </c>
      <c r="B1010" t="s">
        <v>18</v>
      </c>
      <c r="C1010" t="s">
        <v>52</v>
      </c>
      <c r="D1010" t="s">
        <v>86</v>
      </c>
      <c r="E1010">
        <v>553468</v>
      </c>
    </row>
    <row r="1011" spans="1:5" x14ac:dyDescent="0.25">
      <c r="A1011" t="s">
        <v>17</v>
      </c>
      <c r="B1011" t="s">
        <v>10</v>
      </c>
      <c r="C1011" t="s">
        <v>11</v>
      </c>
      <c r="D1011" t="s">
        <v>12</v>
      </c>
      <c r="E1011">
        <v>505927</v>
      </c>
    </row>
    <row r="1012" spans="1:5" x14ac:dyDescent="0.25">
      <c r="A1012" t="s">
        <v>17</v>
      </c>
      <c r="B1012" t="s">
        <v>10</v>
      </c>
      <c r="C1012" t="s">
        <v>21</v>
      </c>
      <c r="D1012" t="s">
        <v>58</v>
      </c>
      <c r="E1012">
        <v>597481</v>
      </c>
    </row>
    <row r="1013" spans="1:5" x14ac:dyDescent="0.25">
      <c r="A1013" t="s">
        <v>17</v>
      </c>
      <c r="B1013" t="s">
        <v>10</v>
      </c>
      <c r="C1013" t="s">
        <v>41</v>
      </c>
      <c r="D1013" t="s">
        <v>42</v>
      </c>
      <c r="E1013">
        <v>597210</v>
      </c>
    </row>
    <row r="1014" spans="1:5" x14ac:dyDescent="0.25">
      <c r="A1014" t="s">
        <v>17</v>
      </c>
      <c r="B1014" t="s">
        <v>10</v>
      </c>
      <c r="C1014" t="s">
        <v>41</v>
      </c>
      <c r="D1014" t="s">
        <v>42</v>
      </c>
      <c r="E1014">
        <v>597210</v>
      </c>
    </row>
    <row r="1015" spans="1:5" x14ac:dyDescent="0.25">
      <c r="A1015" t="s">
        <v>17</v>
      </c>
      <c r="B1015" t="s">
        <v>18</v>
      </c>
      <c r="C1015" t="s">
        <v>52</v>
      </c>
      <c r="D1015" t="s">
        <v>86</v>
      </c>
      <c r="E1015">
        <v>536385</v>
      </c>
    </row>
    <row r="1016" spans="1:5" x14ac:dyDescent="0.25">
      <c r="A1016" t="s">
        <v>9</v>
      </c>
      <c r="B1016" t="s">
        <v>10</v>
      </c>
      <c r="C1016" t="s">
        <v>23</v>
      </c>
      <c r="D1016" t="s">
        <v>37</v>
      </c>
      <c r="E1016">
        <v>599051</v>
      </c>
    </row>
    <row r="1017" spans="1:5" x14ac:dyDescent="0.25">
      <c r="A1017" t="s">
        <v>17</v>
      </c>
      <c r="B1017" t="s">
        <v>18</v>
      </c>
      <c r="C1017" t="s">
        <v>43</v>
      </c>
      <c r="D1017" t="s">
        <v>44</v>
      </c>
      <c r="E1017">
        <v>553468</v>
      </c>
    </row>
    <row r="1018" spans="1:5" x14ac:dyDescent="0.25">
      <c r="A1018" t="s">
        <v>17</v>
      </c>
      <c r="B1018" t="s">
        <v>10</v>
      </c>
      <c r="C1018" t="s">
        <v>21</v>
      </c>
      <c r="D1018" t="s">
        <v>58</v>
      </c>
      <c r="E1018">
        <v>597481</v>
      </c>
    </row>
    <row r="1019" spans="1:5" x14ac:dyDescent="0.25">
      <c r="A1019" t="s">
        <v>17</v>
      </c>
      <c r="B1019" t="s">
        <v>10</v>
      </c>
      <c r="C1019" t="s">
        <v>202</v>
      </c>
      <c r="D1019" t="s">
        <v>203</v>
      </c>
      <c r="E1019">
        <v>599832</v>
      </c>
    </row>
    <row r="1020" spans="1:5" x14ac:dyDescent="0.25">
      <c r="A1020" t="s">
        <v>102</v>
      </c>
      <c r="B1020" t="s">
        <v>10</v>
      </c>
      <c r="C1020" t="s">
        <v>11</v>
      </c>
      <c r="D1020" t="s">
        <v>27</v>
      </c>
      <c r="E1020">
        <v>505927</v>
      </c>
    </row>
    <row r="1021" spans="1:5" x14ac:dyDescent="0.25">
      <c r="A1021" t="s">
        <v>17</v>
      </c>
      <c r="B1021" t="s">
        <v>10</v>
      </c>
      <c r="C1021" t="s">
        <v>79</v>
      </c>
      <c r="D1021" t="s">
        <v>80</v>
      </c>
      <c r="E1021">
        <v>597988</v>
      </c>
    </row>
    <row r="1022" spans="1:5" x14ac:dyDescent="0.25">
      <c r="A1022" t="s">
        <v>102</v>
      </c>
      <c r="B1022" t="s">
        <v>10</v>
      </c>
      <c r="C1022" t="s">
        <v>14</v>
      </c>
      <c r="D1022" t="s">
        <v>15</v>
      </c>
      <c r="E1022">
        <v>597520</v>
      </c>
    </row>
    <row r="1023" spans="1:5" x14ac:dyDescent="0.25">
      <c r="A1023" t="s">
        <v>17</v>
      </c>
      <c r="B1023" t="s">
        <v>18</v>
      </c>
      <c r="C1023" t="s">
        <v>19</v>
      </c>
      <c r="D1023" t="s">
        <v>20</v>
      </c>
      <c r="E1023">
        <v>569356</v>
      </c>
    </row>
    <row r="1024" spans="1:5" x14ac:dyDescent="0.25">
      <c r="A1024" t="s">
        <v>17</v>
      </c>
      <c r="B1024" t="s">
        <v>18</v>
      </c>
      <c r="C1024" t="s">
        <v>95</v>
      </c>
      <c r="D1024" t="s">
        <v>155</v>
      </c>
      <c r="E1024">
        <v>540030</v>
      </c>
    </row>
    <row r="1025" spans="1:5" x14ac:dyDescent="0.25">
      <c r="A1025" t="s">
        <v>36</v>
      </c>
      <c r="B1025" t="s">
        <v>10</v>
      </c>
      <c r="C1025" t="s">
        <v>41</v>
      </c>
      <c r="D1025" t="s">
        <v>42</v>
      </c>
      <c r="E1025">
        <v>597210</v>
      </c>
    </row>
    <row r="1026" spans="1:5" x14ac:dyDescent="0.25">
      <c r="A1026" t="s">
        <v>17</v>
      </c>
      <c r="B1026" t="s">
        <v>18</v>
      </c>
      <c r="C1026" t="s">
        <v>19</v>
      </c>
      <c r="D1026" t="s">
        <v>20</v>
      </c>
      <c r="E1026">
        <v>569356</v>
      </c>
    </row>
    <row r="1027" spans="1:5" x14ac:dyDescent="0.25">
      <c r="A1027" t="s">
        <v>62</v>
      </c>
      <c r="B1027" t="s">
        <v>10</v>
      </c>
      <c r="C1027" t="s">
        <v>14</v>
      </c>
      <c r="D1027" t="s">
        <v>61</v>
      </c>
      <c r="E1027">
        <v>597520</v>
      </c>
    </row>
    <row r="1028" spans="1:5" x14ac:dyDescent="0.25">
      <c r="A1028" t="s">
        <v>102</v>
      </c>
      <c r="B1028" t="s">
        <v>18</v>
      </c>
      <c r="C1028" t="s">
        <v>19</v>
      </c>
      <c r="D1028" t="s">
        <v>20</v>
      </c>
      <c r="E1028">
        <v>569356</v>
      </c>
    </row>
    <row r="1029" spans="1:5" x14ac:dyDescent="0.25">
      <c r="A1029" t="s">
        <v>17</v>
      </c>
      <c r="B1029" t="s">
        <v>10</v>
      </c>
      <c r="C1029" t="s">
        <v>14</v>
      </c>
      <c r="D1029" t="s">
        <v>61</v>
      </c>
      <c r="E1029">
        <v>597520</v>
      </c>
    </row>
    <row r="1030" spans="1:5" x14ac:dyDescent="0.25">
      <c r="A1030" t="s">
        <v>17</v>
      </c>
      <c r="B1030" t="s">
        <v>10</v>
      </c>
      <c r="C1030" t="s">
        <v>11</v>
      </c>
      <c r="D1030" t="s">
        <v>27</v>
      </c>
      <c r="E1030">
        <v>505927</v>
      </c>
    </row>
    <row r="1031" spans="1:5" x14ac:dyDescent="0.25">
      <c r="A1031" t="s">
        <v>17</v>
      </c>
      <c r="B1031" t="s">
        <v>10</v>
      </c>
      <c r="C1031" t="s">
        <v>14</v>
      </c>
      <c r="D1031" t="s">
        <v>15</v>
      </c>
      <c r="E1031">
        <v>597520</v>
      </c>
    </row>
    <row r="1032" spans="1:5" x14ac:dyDescent="0.25">
      <c r="A1032" t="s">
        <v>17</v>
      </c>
      <c r="B1032" t="s">
        <v>10</v>
      </c>
      <c r="C1032" t="s">
        <v>79</v>
      </c>
      <c r="D1032" t="s">
        <v>80</v>
      </c>
      <c r="E1032">
        <v>597988</v>
      </c>
    </row>
    <row r="1033" spans="1:5" x14ac:dyDescent="0.25">
      <c r="A1033" t="s">
        <v>17</v>
      </c>
      <c r="B1033" t="s">
        <v>10</v>
      </c>
      <c r="C1033" t="s">
        <v>167</v>
      </c>
      <c r="D1033" t="s">
        <v>186</v>
      </c>
      <c r="E1033">
        <v>599247</v>
      </c>
    </row>
    <row r="1034" spans="1:5" x14ac:dyDescent="0.25">
      <c r="A1034" t="s">
        <v>17</v>
      </c>
      <c r="B1034" t="s">
        <v>10</v>
      </c>
      <c r="C1034" t="s">
        <v>11</v>
      </c>
      <c r="D1034" t="s">
        <v>209</v>
      </c>
      <c r="E1034">
        <v>505927</v>
      </c>
    </row>
    <row r="1035" spans="1:5" x14ac:dyDescent="0.25">
      <c r="A1035" t="s">
        <v>62</v>
      </c>
      <c r="B1035" t="s">
        <v>10</v>
      </c>
      <c r="C1035" t="s">
        <v>38</v>
      </c>
      <c r="D1035" t="s">
        <v>39</v>
      </c>
      <c r="E1035">
        <v>554821</v>
      </c>
    </row>
    <row r="1036" spans="1:5" x14ac:dyDescent="0.25">
      <c r="A1036" t="s">
        <v>62</v>
      </c>
      <c r="B1036" t="s">
        <v>18</v>
      </c>
      <c r="C1036" t="s">
        <v>43</v>
      </c>
      <c r="D1036" t="s">
        <v>44</v>
      </c>
      <c r="E1036">
        <v>557218</v>
      </c>
    </row>
    <row r="1037" spans="1:5" x14ac:dyDescent="0.25">
      <c r="A1037" t="s">
        <v>36</v>
      </c>
      <c r="B1037" t="s">
        <v>18</v>
      </c>
      <c r="C1037" t="s">
        <v>56</v>
      </c>
      <c r="D1037" t="s">
        <v>57</v>
      </c>
      <c r="E1037">
        <v>553484</v>
      </c>
    </row>
    <row r="1038" spans="1:5" x14ac:dyDescent="0.25">
      <c r="A1038" t="s">
        <v>17</v>
      </c>
      <c r="B1038" t="s">
        <v>18</v>
      </c>
      <c r="C1038" t="s">
        <v>34</v>
      </c>
      <c r="D1038" t="s">
        <v>35</v>
      </c>
      <c r="E1038">
        <v>540382</v>
      </c>
    </row>
    <row r="1039" spans="1:5" x14ac:dyDescent="0.25">
      <c r="A1039" t="s">
        <v>17</v>
      </c>
      <c r="B1039" t="s">
        <v>18</v>
      </c>
      <c r="C1039" t="s">
        <v>52</v>
      </c>
      <c r="D1039" t="s">
        <v>149</v>
      </c>
      <c r="E1039">
        <v>553468</v>
      </c>
    </row>
    <row r="1040" spans="1:5" x14ac:dyDescent="0.25">
      <c r="A1040" t="s">
        <v>102</v>
      </c>
      <c r="B1040" t="s">
        <v>10</v>
      </c>
      <c r="C1040" t="s">
        <v>23</v>
      </c>
      <c r="D1040" t="s">
        <v>24</v>
      </c>
      <c r="E1040">
        <v>599051</v>
      </c>
    </row>
    <row r="1041" spans="1:5" x14ac:dyDescent="0.25">
      <c r="A1041" t="s">
        <v>17</v>
      </c>
      <c r="B1041" t="s">
        <v>10</v>
      </c>
      <c r="C1041" t="s">
        <v>11</v>
      </c>
      <c r="D1041" t="s">
        <v>12</v>
      </c>
      <c r="E1041">
        <v>505927</v>
      </c>
    </row>
    <row r="1042" spans="1:5" x14ac:dyDescent="0.25">
      <c r="A1042" t="s">
        <v>17</v>
      </c>
      <c r="B1042" t="s">
        <v>10</v>
      </c>
      <c r="C1042" t="s">
        <v>11</v>
      </c>
      <c r="D1042" t="s">
        <v>27</v>
      </c>
      <c r="E1042">
        <v>505927</v>
      </c>
    </row>
    <row r="1043" spans="1:5" x14ac:dyDescent="0.25">
      <c r="A1043" t="s">
        <v>17</v>
      </c>
      <c r="B1043" t="s">
        <v>10</v>
      </c>
      <c r="C1043" t="s">
        <v>49</v>
      </c>
      <c r="D1043" t="s">
        <v>50</v>
      </c>
      <c r="E1043">
        <v>507580</v>
      </c>
    </row>
    <row r="1044" spans="1:5" x14ac:dyDescent="0.25">
      <c r="A1044" t="s">
        <v>17</v>
      </c>
      <c r="B1044" t="s">
        <v>10</v>
      </c>
      <c r="C1044" t="s">
        <v>23</v>
      </c>
      <c r="D1044" t="s">
        <v>37</v>
      </c>
      <c r="E1044">
        <v>599051</v>
      </c>
    </row>
    <row r="1045" spans="1:5" x14ac:dyDescent="0.25">
      <c r="A1045" t="s">
        <v>17</v>
      </c>
      <c r="B1045" t="s">
        <v>10</v>
      </c>
      <c r="C1045" t="s">
        <v>74</v>
      </c>
      <c r="D1045" t="s">
        <v>75</v>
      </c>
      <c r="E1045">
        <v>597520</v>
      </c>
    </row>
    <row r="1046" spans="1:5" x14ac:dyDescent="0.25">
      <c r="A1046" t="s">
        <v>17</v>
      </c>
      <c r="B1046" t="s">
        <v>10</v>
      </c>
      <c r="C1046" t="s">
        <v>91</v>
      </c>
      <c r="D1046" t="s">
        <v>92</v>
      </c>
      <c r="E1046">
        <v>597961</v>
      </c>
    </row>
    <row r="1047" spans="1:5" x14ac:dyDescent="0.25">
      <c r="A1047" t="s">
        <v>36</v>
      </c>
      <c r="B1047" t="s">
        <v>10</v>
      </c>
      <c r="C1047" t="s">
        <v>210</v>
      </c>
      <c r="D1047" t="s">
        <v>211</v>
      </c>
      <c r="E1047">
        <v>599107</v>
      </c>
    </row>
    <row r="1048" spans="1:5" x14ac:dyDescent="0.25">
      <c r="A1048" t="s">
        <v>36</v>
      </c>
      <c r="B1048" t="s">
        <v>10</v>
      </c>
      <c r="C1048" t="s">
        <v>11</v>
      </c>
      <c r="D1048" t="s">
        <v>12</v>
      </c>
      <c r="E1048">
        <v>505927</v>
      </c>
    </row>
    <row r="1049" spans="1:5" x14ac:dyDescent="0.25">
      <c r="A1049" t="s">
        <v>17</v>
      </c>
      <c r="B1049" t="s">
        <v>10</v>
      </c>
      <c r="C1049" t="s">
        <v>11</v>
      </c>
      <c r="D1049" t="s">
        <v>27</v>
      </c>
      <c r="E1049">
        <v>505927</v>
      </c>
    </row>
    <row r="1050" spans="1:5" x14ac:dyDescent="0.25">
      <c r="A1050" t="s">
        <v>17</v>
      </c>
      <c r="B1050" t="s">
        <v>10</v>
      </c>
      <c r="C1050" t="s">
        <v>11</v>
      </c>
      <c r="D1050" t="s">
        <v>157</v>
      </c>
      <c r="E1050">
        <v>505927</v>
      </c>
    </row>
    <row r="1051" spans="1:5" x14ac:dyDescent="0.25">
      <c r="A1051" t="s">
        <v>36</v>
      </c>
      <c r="B1051" t="s">
        <v>10</v>
      </c>
      <c r="C1051" t="s">
        <v>11</v>
      </c>
      <c r="D1051" t="s">
        <v>27</v>
      </c>
      <c r="E1051">
        <v>505927</v>
      </c>
    </row>
    <row r="1052" spans="1:5" x14ac:dyDescent="0.25">
      <c r="A1052" t="s">
        <v>17</v>
      </c>
      <c r="B1052" t="s">
        <v>10</v>
      </c>
      <c r="C1052" t="s">
        <v>23</v>
      </c>
      <c r="D1052" t="s">
        <v>24</v>
      </c>
      <c r="E1052">
        <v>599051</v>
      </c>
    </row>
    <row r="1053" spans="1:5" x14ac:dyDescent="0.25">
      <c r="A1053" t="s">
        <v>17</v>
      </c>
      <c r="B1053" t="s">
        <v>18</v>
      </c>
      <c r="C1053" t="s">
        <v>82</v>
      </c>
      <c r="D1053" t="s">
        <v>212</v>
      </c>
      <c r="E1053">
        <v>541036</v>
      </c>
    </row>
    <row r="1054" spans="1:5" x14ac:dyDescent="0.25">
      <c r="A1054" t="s">
        <v>36</v>
      </c>
      <c r="B1054" t="s">
        <v>10</v>
      </c>
      <c r="C1054" t="s">
        <v>14</v>
      </c>
      <c r="D1054" t="s">
        <v>15</v>
      </c>
      <c r="E1054">
        <v>597520</v>
      </c>
    </row>
    <row r="1055" spans="1:5" x14ac:dyDescent="0.25">
      <c r="A1055" t="s">
        <v>17</v>
      </c>
      <c r="B1055" t="s">
        <v>10</v>
      </c>
      <c r="C1055" t="s">
        <v>49</v>
      </c>
      <c r="D1055" t="s">
        <v>50</v>
      </c>
      <c r="E1055">
        <v>507580</v>
      </c>
    </row>
    <row r="1056" spans="1:5" x14ac:dyDescent="0.25">
      <c r="A1056" t="s">
        <v>17</v>
      </c>
      <c r="B1056" t="s">
        <v>10</v>
      </c>
      <c r="C1056" t="s">
        <v>23</v>
      </c>
      <c r="D1056" t="s">
        <v>37</v>
      </c>
      <c r="E1056">
        <v>599051</v>
      </c>
    </row>
    <row r="1057" spans="1:5" x14ac:dyDescent="0.25">
      <c r="A1057" t="s">
        <v>17</v>
      </c>
      <c r="B1057" t="s">
        <v>10</v>
      </c>
      <c r="C1057" t="s">
        <v>11</v>
      </c>
      <c r="D1057" t="s">
        <v>12</v>
      </c>
      <c r="E1057">
        <v>505927</v>
      </c>
    </row>
    <row r="1058" spans="1:5" x14ac:dyDescent="0.25">
      <c r="A1058" t="s">
        <v>17</v>
      </c>
      <c r="B1058" t="s">
        <v>18</v>
      </c>
      <c r="C1058" t="s">
        <v>52</v>
      </c>
      <c r="D1058" t="s">
        <v>150</v>
      </c>
      <c r="E1058">
        <v>553468</v>
      </c>
    </row>
    <row r="1059" spans="1:5" x14ac:dyDescent="0.25">
      <c r="A1059" t="s">
        <v>17</v>
      </c>
      <c r="B1059" t="s">
        <v>10</v>
      </c>
      <c r="C1059" t="s">
        <v>11</v>
      </c>
      <c r="D1059" t="s">
        <v>27</v>
      </c>
      <c r="E1059">
        <v>505927</v>
      </c>
    </row>
    <row r="1060" spans="1:5" x14ac:dyDescent="0.25">
      <c r="A1060" t="s">
        <v>102</v>
      </c>
      <c r="B1060" t="s">
        <v>10</v>
      </c>
      <c r="C1060" t="s">
        <v>74</v>
      </c>
      <c r="D1060" t="s">
        <v>105</v>
      </c>
      <c r="E1060">
        <v>597635</v>
      </c>
    </row>
    <row r="1061" spans="1:5" x14ac:dyDescent="0.25">
      <c r="A1061" t="s">
        <v>62</v>
      </c>
      <c r="B1061" t="s">
        <v>18</v>
      </c>
      <c r="C1061" t="s">
        <v>43</v>
      </c>
      <c r="D1061" t="s">
        <v>44</v>
      </c>
      <c r="E1061">
        <v>553468</v>
      </c>
    </row>
    <row r="1062" spans="1:5" x14ac:dyDescent="0.25">
      <c r="A1062" t="s">
        <v>17</v>
      </c>
      <c r="B1062" t="s">
        <v>18</v>
      </c>
      <c r="C1062" t="s">
        <v>52</v>
      </c>
      <c r="D1062" t="s">
        <v>86</v>
      </c>
      <c r="E1062">
        <v>553468</v>
      </c>
    </row>
    <row r="1063" spans="1:5" x14ac:dyDescent="0.25">
      <c r="A1063" t="s">
        <v>17</v>
      </c>
      <c r="B1063" t="s">
        <v>10</v>
      </c>
      <c r="C1063" t="s">
        <v>38</v>
      </c>
      <c r="D1063" t="s">
        <v>39</v>
      </c>
      <c r="E1063">
        <v>554821</v>
      </c>
    </row>
    <row r="1064" spans="1:5" x14ac:dyDescent="0.25">
      <c r="A1064" t="s">
        <v>62</v>
      </c>
      <c r="B1064" t="s">
        <v>18</v>
      </c>
      <c r="C1064" t="s">
        <v>52</v>
      </c>
      <c r="D1064" t="s">
        <v>86</v>
      </c>
      <c r="E1064">
        <v>553468</v>
      </c>
    </row>
    <row r="1065" spans="1:5" x14ac:dyDescent="0.25">
      <c r="A1065" t="s">
        <v>62</v>
      </c>
      <c r="B1065" t="s">
        <v>10</v>
      </c>
      <c r="C1065" t="s">
        <v>116</v>
      </c>
      <c r="D1065" t="s">
        <v>117</v>
      </c>
      <c r="E1065">
        <v>597937</v>
      </c>
    </row>
    <row r="1066" spans="1:5" x14ac:dyDescent="0.25">
      <c r="A1066" t="s">
        <v>17</v>
      </c>
      <c r="B1066" t="s">
        <v>10</v>
      </c>
      <c r="C1066" t="s">
        <v>114</v>
      </c>
      <c r="D1066" t="s">
        <v>115</v>
      </c>
      <c r="E1066">
        <v>599352</v>
      </c>
    </row>
    <row r="1067" spans="1:5" x14ac:dyDescent="0.25">
      <c r="A1067" t="s">
        <v>36</v>
      </c>
      <c r="B1067" t="s">
        <v>18</v>
      </c>
      <c r="C1067" t="s">
        <v>89</v>
      </c>
      <c r="D1067" t="s">
        <v>90</v>
      </c>
      <c r="E1067">
        <v>541249</v>
      </c>
    </row>
    <row r="1068" spans="1:5" x14ac:dyDescent="0.25">
      <c r="A1068" t="s">
        <v>36</v>
      </c>
      <c r="B1068" t="s">
        <v>10</v>
      </c>
      <c r="C1068" t="s">
        <v>67</v>
      </c>
      <c r="D1068" t="s">
        <v>68</v>
      </c>
      <c r="E1068">
        <v>597350</v>
      </c>
    </row>
    <row r="1069" spans="1:5" x14ac:dyDescent="0.25">
      <c r="A1069" t="s">
        <v>17</v>
      </c>
      <c r="B1069" t="s">
        <v>18</v>
      </c>
      <c r="C1069" t="s">
        <v>95</v>
      </c>
      <c r="D1069" t="s">
        <v>96</v>
      </c>
      <c r="E1069">
        <v>540030</v>
      </c>
    </row>
    <row r="1070" spans="1:5" x14ac:dyDescent="0.25">
      <c r="A1070" t="s">
        <v>9</v>
      </c>
      <c r="B1070" t="s">
        <v>18</v>
      </c>
      <c r="C1070" t="s">
        <v>95</v>
      </c>
      <c r="D1070" t="s">
        <v>96</v>
      </c>
      <c r="E1070">
        <v>540030</v>
      </c>
    </row>
    <row r="1071" spans="1:5" x14ac:dyDescent="0.25">
      <c r="A1071" t="s">
        <v>102</v>
      </c>
      <c r="B1071" t="s">
        <v>18</v>
      </c>
      <c r="C1071" t="s">
        <v>19</v>
      </c>
      <c r="D1071" t="s">
        <v>20</v>
      </c>
      <c r="E1071">
        <v>569356</v>
      </c>
    </row>
    <row r="1072" spans="1:5" x14ac:dyDescent="0.25">
      <c r="A1072" t="s">
        <v>36</v>
      </c>
      <c r="B1072" t="s">
        <v>18</v>
      </c>
      <c r="C1072" t="s">
        <v>95</v>
      </c>
      <c r="D1072" t="s">
        <v>155</v>
      </c>
      <c r="E1072">
        <v>540030</v>
      </c>
    </row>
    <row r="1073" spans="1:5" x14ac:dyDescent="0.25">
      <c r="A1073" t="s">
        <v>17</v>
      </c>
      <c r="B1073" t="s">
        <v>18</v>
      </c>
      <c r="C1073" t="s">
        <v>19</v>
      </c>
      <c r="D1073" t="s">
        <v>20</v>
      </c>
      <c r="E1073">
        <v>569356</v>
      </c>
    </row>
    <row r="1074" spans="1:5" x14ac:dyDescent="0.25">
      <c r="A1074" t="s">
        <v>17</v>
      </c>
      <c r="B1074" t="s">
        <v>10</v>
      </c>
      <c r="C1074" t="s">
        <v>79</v>
      </c>
      <c r="D1074" t="s">
        <v>80</v>
      </c>
      <c r="E1074">
        <v>597988</v>
      </c>
    </row>
    <row r="1075" spans="1:5" x14ac:dyDescent="0.25">
      <c r="A1075" t="s">
        <v>17</v>
      </c>
      <c r="B1075" t="s">
        <v>10</v>
      </c>
      <c r="C1075" t="s">
        <v>41</v>
      </c>
      <c r="D1075" t="s">
        <v>42</v>
      </c>
      <c r="E1075">
        <v>597210</v>
      </c>
    </row>
    <row r="1076" spans="1:5" x14ac:dyDescent="0.25">
      <c r="A1076" t="s">
        <v>36</v>
      </c>
      <c r="B1076" t="s">
        <v>10</v>
      </c>
      <c r="C1076" t="s">
        <v>213</v>
      </c>
      <c r="D1076" t="s">
        <v>214</v>
      </c>
      <c r="E1076">
        <v>598003</v>
      </c>
    </row>
    <row r="1077" spans="1:5" x14ac:dyDescent="0.25">
      <c r="A1077" t="s">
        <v>36</v>
      </c>
      <c r="B1077" t="s">
        <v>10</v>
      </c>
      <c r="C1077" t="s">
        <v>38</v>
      </c>
      <c r="D1077" t="s">
        <v>113</v>
      </c>
      <c r="E1077">
        <v>554821</v>
      </c>
    </row>
    <row r="1078" spans="1:5" x14ac:dyDescent="0.25">
      <c r="A1078" t="s">
        <v>17</v>
      </c>
      <c r="B1078" t="s">
        <v>18</v>
      </c>
      <c r="C1078" t="s">
        <v>95</v>
      </c>
      <c r="D1078" t="s">
        <v>96</v>
      </c>
      <c r="E1078">
        <v>540030</v>
      </c>
    </row>
    <row r="1079" spans="1:5" x14ac:dyDescent="0.25">
      <c r="A1079" t="s">
        <v>17</v>
      </c>
      <c r="B1079" t="s">
        <v>18</v>
      </c>
      <c r="C1079" t="s">
        <v>106</v>
      </c>
      <c r="D1079" t="s">
        <v>107</v>
      </c>
      <c r="E1079">
        <v>557218</v>
      </c>
    </row>
    <row r="1080" spans="1:5" x14ac:dyDescent="0.25">
      <c r="A1080" t="s">
        <v>36</v>
      </c>
      <c r="B1080" t="s">
        <v>18</v>
      </c>
      <c r="C1080" t="s">
        <v>29</v>
      </c>
      <c r="D1080" t="s">
        <v>30</v>
      </c>
      <c r="E1080">
        <v>523917</v>
      </c>
    </row>
    <row r="1081" spans="1:5" x14ac:dyDescent="0.25">
      <c r="A1081" t="s">
        <v>17</v>
      </c>
      <c r="B1081" t="s">
        <v>18</v>
      </c>
      <c r="C1081" t="s">
        <v>52</v>
      </c>
      <c r="D1081" t="s">
        <v>53</v>
      </c>
      <c r="E1081">
        <v>541303</v>
      </c>
    </row>
    <row r="1082" spans="1:5" x14ac:dyDescent="0.25">
      <c r="A1082" t="s">
        <v>17</v>
      </c>
      <c r="B1082" t="s">
        <v>10</v>
      </c>
      <c r="C1082" t="s">
        <v>11</v>
      </c>
      <c r="D1082" t="s">
        <v>27</v>
      </c>
      <c r="E1082">
        <v>505927</v>
      </c>
    </row>
    <row r="1083" spans="1:5" x14ac:dyDescent="0.25">
      <c r="A1083" t="s">
        <v>17</v>
      </c>
      <c r="B1083" t="s">
        <v>10</v>
      </c>
      <c r="C1083" t="s">
        <v>23</v>
      </c>
      <c r="D1083" t="s">
        <v>24</v>
      </c>
      <c r="E1083">
        <v>599051</v>
      </c>
    </row>
    <row r="1084" spans="1:5" x14ac:dyDescent="0.25">
      <c r="A1084" t="s">
        <v>36</v>
      </c>
      <c r="B1084" t="s">
        <v>18</v>
      </c>
      <c r="C1084" t="s">
        <v>19</v>
      </c>
      <c r="D1084" t="s">
        <v>20</v>
      </c>
      <c r="E1084">
        <v>569356</v>
      </c>
    </row>
    <row r="1085" spans="1:5" x14ac:dyDescent="0.25">
      <c r="A1085" t="s">
        <v>17</v>
      </c>
      <c r="B1085" t="s">
        <v>18</v>
      </c>
      <c r="C1085" t="s">
        <v>106</v>
      </c>
      <c r="D1085" t="s">
        <v>107</v>
      </c>
      <c r="E1085">
        <v>541249</v>
      </c>
    </row>
    <row r="1086" spans="1:5" x14ac:dyDescent="0.25">
      <c r="A1086" t="s">
        <v>102</v>
      </c>
      <c r="B1086" t="s">
        <v>10</v>
      </c>
      <c r="C1086" t="s">
        <v>146</v>
      </c>
      <c r="D1086" t="s">
        <v>199</v>
      </c>
      <c r="E1086">
        <v>597392</v>
      </c>
    </row>
    <row r="1087" spans="1:5" x14ac:dyDescent="0.25">
      <c r="A1087" t="s">
        <v>17</v>
      </c>
      <c r="B1087" t="s">
        <v>18</v>
      </c>
      <c r="C1087" t="s">
        <v>19</v>
      </c>
      <c r="D1087" t="s">
        <v>20</v>
      </c>
      <c r="E1087">
        <v>569356</v>
      </c>
    </row>
    <row r="1088" spans="1:5" x14ac:dyDescent="0.25">
      <c r="A1088" t="s">
        <v>17</v>
      </c>
      <c r="B1088" t="s">
        <v>18</v>
      </c>
      <c r="C1088" t="s">
        <v>19</v>
      </c>
      <c r="D1088" t="s">
        <v>20</v>
      </c>
      <c r="E1088">
        <v>569356</v>
      </c>
    </row>
    <row r="1089" spans="1:5" x14ac:dyDescent="0.25">
      <c r="A1089" t="s">
        <v>17</v>
      </c>
      <c r="B1089" t="s">
        <v>10</v>
      </c>
      <c r="C1089" t="s">
        <v>23</v>
      </c>
      <c r="D1089" t="s">
        <v>24</v>
      </c>
      <c r="E1089">
        <v>599051</v>
      </c>
    </row>
    <row r="1090" spans="1:5" x14ac:dyDescent="0.25">
      <c r="A1090" t="s">
        <v>17</v>
      </c>
      <c r="B1090" t="s">
        <v>10</v>
      </c>
      <c r="C1090" t="s">
        <v>11</v>
      </c>
      <c r="D1090" t="s">
        <v>27</v>
      </c>
      <c r="E1090">
        <v>505927</v>
      </c>
    </row>
    <row r="1091" spans="1:5" x14ac:dyDescent="0.25">
      <c r="A1091" t="s">
        <v>62</v>
      </c>
      <c r="B1091" t="s">
        <v>18</v>
      </c>
      <c r="C1091" t="s">
        <v>43</v>
      </c>
      <c r="D1091" t="s">
        <v>44</v>
      </c>
      <c r="E1091">
        <v>541303</v>
      </c>
    </row>
    <row r="1092" spans="1:5" x14ac:dyDescent="0.25">
      <c r="A1092" t="s">
        <v>36</v>
      </c>
      <c r="B1092" t="s">
        <v>18</v>
      </c>
      <c r="C1092" t="s">
        <v>34</v>
      </c>
      <c r="D1092" t="s">
        <v>35</v>
      </c>
      <c r="E1092">
        <v>540382</v>
      </c>
    </row>
    <row r="1093" spans="1:5" x14ac:dyDescent="0.25">
      <c r="A1093" t="s">
        <v>17</v>
      </c>
      <c r="B1093" t="s">
        <v>10</v>
      </c>
      <c r="C1093" t="s">
        <v>21</v>
      </c>
      <c r="D1093" t="s">
        <v>58</v>
      </c>
      <c r="E1093">
        <v>597481</v>
      </c>
    </row>
    <row r="1094" spans="1:5" x14ac:dyDescent="0.25">
      <c r="A1094" t="s">
        <v>17</v>
      </c>
      <c r="B1094" t="s">
        <v>18</v>
      </c>
      <c r="C1094" t="s">
        <v>56</v>
      </c>
      <c r="D1094" t="s">
        <v>57</v>
      </c>
      <c r="E1094">
        <v>553484</v>
      </c>
    </row>
    <row r="1095" spans="1:5" x14ac:dyDescent="0.25">
      <c r="A1095" t="s">
        <v>17</v>
      </c>
      <c r="B1095" t="s">
        <v>18</v>
      </c>
      <c r="C1095" t="s">
        <v>52</v>
      </c>
      <c r="D1095" t="s">
        <v>86</v>
      </c>
      <c r="E1095">
        <v>553468</v>
      </c>
    </row>
    <row r="1096" spans="1:5" x14ac:dyDescent="0.25">
      <c r="A1096" t="s">
        <v>62</v>
      </c>
      <c r="B1096" t="s">
        <v>18</v>
      </c>
      <c r="C1096" t="s">
        <v>52</v>
      </c>
      <c r="D1096" t="s">
        <v>86</v>
      </c>
      <c r="E1096">
        <v>553468</v>
      </c>
    </row>
    <row r="1097" spans="1:5" x14ac:dyDescent="0.25">
      <c r="A1097" t="s">
        <v>17</v>
      </c>
      <c r="B1097" t="s">
        <v>10</v>
      </c>
      <c r="C1097" t="s">
        <v>14</v>
      </c>
      <c r="D1097" t="s">
        <v>61</v>
      </c>
      <c r="E1097">
        <v>597520</v>
      </c>
    </row>
    <row r="1098" spans="1:5" x14ac:dyDescent="0.25">
      <c r="A1098" t="s">
        <v>17</v>
      </c>
      <c r="B1098" t="s">
        <v>18</v>
      </c>
      <c r="C1098" t="s">
        <v>106</v>
      </c>
      <c r="D1098" t="s">
        <v>107</v>
      </c>
      <c r="E1098">
        <v>562335</v>
      </c>
    </row>
    <row r="1099" spans="1:5" x14ac:dyDescent="0.25">
      <c r="A1099" t="s">
        <v>17</v>
      </c>
      <c r="B1099" t="s">
        <v>10</v>
      </c>
      <c r="C1099" t="s">
        <v>23</v>
      </c>
      <c r="D1099" t="s">
        <v>51</v>
      </c>
      <c r="E1099">
        <v>599051</v>
      </c>
    </row>
    <row r="1100" spans="1:5" x14ac:dyDescent="0.25">
      <c r="A1100" t="s">
        <v>17</v>
      </c>
      <c r="B1100" t="s">
        <v>18</v>
      </c>
      <c r="C1100" t="s">
        <v>106</v>
      </c>
      <c r="D1100" t="s">
        <v>107</v>
      </c>
      <c r="E1100">
        <v>536148</v>
      </c>
    </row>
    <row r="1101" spans="1:5" x14ac:dyDescent="0.25">
      <c r="A1101" t="s">
        <v>36</v>
      </c>
      <c r="B1101" t="s">
        <v>18</v>
      </c>
      <c r="C1101" t="s">
        <v>56</v>
      </c>
      <c r="D1101" t="s">
        <v>57</v>
      </c>
      <c r="E1101">
        <v>553484</v>
      </c>
    </row>
    <row r="1102" spans="1:5" x14ac:dyDescent="0.25">
      <c r="A1102" t="s">
        <v>36</v>
      </c>
      <c r="B1102" t="s">
        <v>18</v>
      </c>
      <c r="C1102" t="s">
        <v>215</v>
      </c>
      <c r="D1102" t="s">
        <v>216</v>
      </c>
      <c r="E1102">
        <v>541575</v>
      </c>
    </row>
    <row r="1103" spans="1:5" x14ac:dyDescent="0.25">
      <c r="A1103" t="s">
        <v>17</v>
      </c>
      <c r="B1103" t="s">
        <v>18</v>
      </c>
      <c r="C1103" t="s">
        <v>43</v>
      </c>
      <c r="D1103" t="s">
        <v>44</v>
      </c>
      <c r="E1103">
        <v>541303</v>
      </c>
    </row>
    <row r="1104" spans="1:5" x14ac:dyDescent="0.25">
      <c r="A1104" t="s">
        <v>102</v>
      </c>
      <c r="B1104" t="s">
        <v>10</v>
      </c>
      <c r="C1104" t="s">
        <v>14</v>
      </c>
      <c r="D1104" t="s">
        <v>61</v>
      </c>
      <c r="E1104">
        <v>597520</v>
      </c>
    </row>
    <row r="1105" spans="1:5" x14ac:dyDescent="0.25">
      <c r="A1105" t="s">
        <v>17</v>
      </c>
      <c r="B1105" t="s">
        <v>10</v>
      </c>
      <c r="C1105" t="s">
        <v>23</v>
      </c>
      <c r="D1105" t="s">
        <v>24</v>
      </c>
      <c r="E1105">
        <v>599051</v>
      </c>
    </row>
    <row r="1106" spans="1:5" x14ac:dyDescent="0.25">
      <c r="A1106" t="s">
        <v>36</v>
      </c>
      <c r="B1106" t="s">
        <v>18</v>
      </c>
      <c r="C1106" t="s">
        <v>29</v>
      </c>
      <c r="D1106" t="s">
        <v>110</v>
      </c>
      <c r="E1106">
        <v>536385</v>
      </c>
    </row>
    <row r="1107" spans="1:5" x14ac:dyDescent="0.25">
      <c r="A1107" t="s">
        <v>62</v>
      </c>
      <c r="B1107" t="s">
        <v>10</v>
      </c>
      <c r="C1107" t="s">
        <v>14</v>
      </c>
      <c r="D1107" t="s">
        <v>15</v>
      </c>
      <c r="E1107">
        <v>597520</v>
      </c>
    </row>
    <row r="1108" spans="1:5" x14ac:dyDescent="0.25">
      <c r="A1108" t="s">
        <v>17</v>
      </c>
      <c r="B1108" t="s">
        <v>18</v>
      </c>
      <c r="C1108" t="s">
        <v>52</v>
      </c>
      <c r="D1108" t="s">
        <v>150</v>
      </c>
      <c r="E1108">
        <v>553468</v>
      </c>
    </row>
    <row r="1109" spans="1:5" x14ac:dyDescent="0.25">
      <c r="A1109" t="s">
        <v>17</v>
      </c>
      <c r="B1109" t="s">
        <v>10</v>
      </c>
      <c r="C1109" t="s">
        <v>21</v>
      </c>
      <c r="D1109" t="s">
        <v>58</v>
      </c>
      <c r="E1109">
        <v>597481</v>
      </c>
    </row>
    <row r="1110" spans="1:5" x14ac:dyDescent="0.25">
      <c r="A1110" t="s">
        <v>17</v>
      </c>
      <c r="B1110" t="s">
        <v>10</v>
      </c>
      <c r="C1110" t="s">
        <v>21</v>
      </c>
      <c r="D1110" t="s">
        <v>58</v>
      </c>
      <c r="E1110">
        <v>554821</v>
      </c>
    </row>
    <row r="1111" spans="1:5" x14ac:dyDescent="0.25">
      <c r="A1111" t="s">
        <v>17</v>
      </c>
      <c r="B1111" t="s">
        <v>10</v>
      </c>
      <c r="C1111" t="s">
        <v>41</v>
      </c>
      <c r="D1111" t="s">
        <v>42</v>
      </c>
      <c r="E1111">
        <v>597210</v>
      </c>
    </row>
    <row r="1112" spans="1:5" x14ac:dyDescent="0.25">
      <c r="A1112" t="s">
        <v>62</v>
      </c>
      <c r="B1112" t="s">
        <v>10</v>
      </c>
      <c r="C1112" t="s">
        <v>41</v>
      </c>
      <c r="D1112" t="s">
        <v>42</v>
      </c>
      <c r="E1112">
        <v>597210</v>
      </c>
    </row>
    <row r="1113" spans="1:5" x14ac:dyDescent="0.25">
      <c r="A1113" t="s">
        <v>17</v>
      </c>
      <c r="B1113" t="s">
        <v>10</v>
      </c>
      <c r="C1113" t="s">
        <v>23</v>
      </c>
      <c r="D1113" t="s">
        <v>24</v>
      </c>
      <c r="E1113">
        <v>599051</v>
      </c>
    </row>
    <row r="1114" spans="1:5" x14ac:dyDescent="0.25">
      <c r="A1114" t="s">
        <v>62</v>
      </c>
      <c r="B1114" t="s">
        <v>10</v>
      </c>
      <c r="C1114" t="s">
        <v>14</v>
      </c>
      <c r="D1114" t="s">
        <v>61</v>
      </c>
      <c r="E1114">
        <v>597210</v>
      </c>
    </row>
    <row r="1115" spans="1:5" x14ac:dyDescent="0.25">
      <c r="A1115" t="s">
        <v>17</v>
      </c>
      <c r="B1115" t="s">
        <v>10</v>
      </c>
      <c r="C1115" t="s">
        <v>11</v>
      </c>
      <c r="D1115" t="s">
        <v>12</v>
      </c>
      <c r="E1115">
        <v>505927</v>
      </c>
    </row>
    <row r="1116" spans="1:5" x14ac:dyDescent="0.25">
      <c r="A1116" t="s">
        <v>17</v>
      </c>
      <c r="B1116" t="s">
        <v>10</v>
      </c>
      <c r="C1116" t="s">
        <v>14</v>
      </c>
      <c r="D1116" t="s">
        <v>81</v>
      </c>
      <c r="E1116">
        <v>597520</v>
      </c>
    </row>
    <row r="1117" spans="1:5" x14ac:dyDescent="0.25">
      <c r="A1117" t="s">
        <v>17</v>
      </c>
      <c r="B1117" t="s">
        <v>10</v>
      </c>
      <c r="C1117" t="s">
        <v>11</v>
      </c>
      <c r="D1117" t="s">
        <v>138</v>
      </c>
      <c r="E1117">
        <v>505927</v>
      </c>
    </row>
    <row r="1118" spans="1:5" x14ac:dyDescent="0.25">
      <c r="A1118" t="s">
        <v>17</v>
      </c>
      <c r="B1118" t="s">
        <v>10</v>
      </c>
      <c r="C1118" t="s">
        <v>14</v>
      </c>
      <c r="D1118" t="s">
        <v>61</v>
      </c>
      <c r="E1118">
        <v>597520</v>
      </c>
    </row>
    <row r="1119" spans="1:5" x14ac:dyDescent="0.25">
      <c r="A1119" t="s">
        <v>17</v>
      </c>
      <c r="B1119" t="s">
        <v>10</v>
      </c>
      <c r="C1119" t="s">
        <v>11</v>
      </c>
      <c r="D1119" t="s">
        <v>27</v>
      </c>
      <c r="E1119">
        <v>505927</v>
      </c>
    </row>
    <row r="1120" spans="1:5" x14ac:dyDescent="0.25">
      <c r="A1120" t="s">
        <v>17</v>
      </c>
      <c r="B1120" t="s">
        <v>10</v>
      </c>
      <c r="C1120" t="s">
        <v>11</v>
      </c>
      <c r="D1120" t="s">
        <v>138</v>
      </c>
      <c r="E1120">
        <v>505927</v>
      </c>
    </row>
    <row r="1121" spans="1:5" x14ac:dyDescent="0.25">
      <c r="A1121" t="s">
        <v>17</v>
      </c>
      <c r="B1121" t="s">
        <v>10</v>
      </c>
      <c r="C1121" t="s">
        <v>79</v>
      </c>
      <c r="D1121" t="s">
        <v>80</v>
      </c>
      <c r="E1121">
        <v>597988</v>
      </c>
    </row>
    <row r="1122" spans="1:5" x14ac:dyDescent="0.25">
      <c r="A1122" t="s">
        <v>17</v>
      </c>
      <c r="B1122" t="s">
        <v>18</v>
      </c>
      <c r="C1122" t="s">
        <v>43</v>
      </c>
      <c r="D1122" t="s">
        <v>44</v>
      </c>
      <c r="E1122">
        <v>541303</v>
      </c>
    </row>
    <row r="1123" spans="1:5" x14ac:dyDescent="0.25">
      <c r="A1123" t="s">
        <v>17</v>
      </c>
      <c r="B1123" t="s">
        <v>18</v>
      </c>
      <c r="C1123" t="s">
        <v>43</v>
      </c>
      <c r="D1123" t="s">
        <v>44</v>
      </c>
      <c r="E1123">
        <v>541303</v>
      </c>
    </row>
    <row r="1124" spans="1:5" x14ac:dyDescent="0.25">
      <c r="A1124" t="s">
        <v>17</v>
      </c>
      <c r="B1124" t="s">
        <v>10</v>
      </c>
      <c r="C1124" t="s">
        <v>11</v>
      </c>
      <c r="D1124" t="s">
        <v>140</v>
      </c>
      <c r="E1124">
        <v>505927</v>
      </c>
    </row>
    <row r="1125" spans="1:5" x14ac:dyDescent="0.25">
      <c r="A1125" t="s">
        <v>62</v>
      </c>
      <c r="B1125" t="s">
        <v>10</v>
      </c>
      <c r="C1125" t="s">
        <v>23</v>
      </c>
      <c r="D1125" t="s">
        <v>24</v>
      </c>
      <c r="E1125">
        <v>599051</v>
      </c>
    </row>
    <row r="1126" spans="1:5" x14ac:dyDescent="0.25">
      <c r="A1126" t="s">
        <v>17</v>
      </c>
      <c r="B1126" t="s">
        <v>10</v>
      </c>
      <c r="C1126" t="s">
        <v>79</v>
      </c>
      <c r="D1126" t="s">
        <v>80</v>
      </c>
      <c r="E1126">
        <v>597988</v>
      </c>
    </row>
    <row r="1127" spans="1:5" x14ac:dyDescent="0.25">
      <c r="A1127" t="s">
        <v>62</v>
      </c>
      <c r="B1127" t="s">
        <v>18</v>
      </c>
      <c r="C1127" t="s">
        <v>63</v>
      </c>
      <c r="D1127" t="s">
        <v>64</v>
      </c>
      <c r="E1127">
        <v>536385</v>
      </c>
    </row>
    <row r="1128" spans="1:5" x14ac:dyDescent="0.25">
      <c r="A1128" t="s">
        <v>62</v>
      </c>
      <c r="B1128" t="s">
        <v>10</v>
      </c>
      <c r="C1128" t="s">
        <v>79</v>
      </c>
      <c r="D1128" t="s">
        <v>80</v>
      </c>
      <c r="E1128">
        <v>597988</v>
      </c>
    </row>
    <row r="1129" spans="1:5" x14ac:dyDescent="0.25">
      <c r="A1129" t="s">
        <v>36</v>
      </c>
      <c r="B1129" t="s">
        <v>18</v>
      </c>
      <c r="C1129" t="s">
        <v>19</v>
      </c>
      <c r="D1129" t="s">
        <v>20</v>
      </c>
      <c r="E1129">
        <v>569356</v>
      </c>
    </row>
    <row r="1130" spans="1:5" x14ac:dyDescent="0.25">
      <c r="A1130" t="s">
        <v>17</v>
      </c>
      <c r="B1130" t="s">
        <v>18</v>
      </c>
      <c r="C1130" t="s">
        <v>19</v>
      </c>
      <c r="D1130" t="s">
        <v>20</v>
      </c>
      <c r="E1130">
        <v>569356</v>
      </c>
    </row>
    <row r="1131" spans="1:5" x14ac:dyDescent="0.25">
      <c r="A1131" t="s">
        <v>17</v>
      </c>
      <c r="B1131" t="s">
        <v>10</v>
      </c>
      <c r="C1131" t="s">
        <v>11</v>
      </c>
      <c r="D1131" t="s">
        <v>157</v>
      </c>
      <c r="E1131">
        <v>505927</v>
      </c>
    </row>
    <row r="1132" spans="1:5" x14ac:dyDescent="0.25">
      <c r="A1132" t="s">
        <v>17</v>
      </c>
      <c r="B1132" t="s">
        <v>18</v>
      </c>
      <c r="C1132" t="s">
        <v>19</v>
      </c>
      <c r="D1132" t="s">
        <v>20</v>
      </c>
      <c r="E1132">
        <v>569356</v>
      </c>
    </row>
    <row r="1133" spans="1:5" x14ac:dyDescent="0.25">
      <c r="A1133" t="s">
        <v>17</v>
      </c>
      <c r="B1133" t="s">
        <v>10</v>
      </c>
      <c r="C1133" t="s">
        <v>23</v>
      </c>
      <c r="D1133" t="s">
        <v>24</v>
      </c>
      <c r="E1133">
        <v>599051</v>
      </c>
    </row>
    <row r="1134" spans="1:5" x14ac:dyDescent="0.25">
      <c r="A1134" t="s">
        <v>62</v>
      </c>
      <c r="B1134" t="s">
        <v>18</v>
      </c>
      <c r="C1134" t="s">
        <v>19</v>
      </c>
      <c r="D1134" t="s">
        <v>20</v>
      </c>
      <c r="E1134">
        <v>569356</v>
      </c>
    </row>
    <row r="1135" spans="1:5" x14ac:dyDescent="0.25">
      <c r="A1135" t="s">
        <v>17</v>
      </c>
      <c r="B1135" t="s">
        <v>10</v>
      </c>
      <c r="C1135" t="s">
        <v>11</v>
      </c>
      <c r="D1135" t="s">
        <v>12</v>
      </c>
      <c r="E1135">
        <v>505927</v>
      </c>
    </row>
    <row r="1136" spans="1:5" x14ac:dyDescent="0.25">
      <c r="A1136" t="s">
        <v>17</v>
      </c>
      <c r="B1136" t="s">
        <v>18</v>
      </c>
      <c r="C1136" t="s">
        <v>19</v>
      </c>
      <c r="D1136" t="s">
        <v>20</v>
      </c>
      <c r="E1136">
        <v>569356</v>
      </c>
    </row>
    <row r="1137" spans="1:5" x14ac:dyDescent="0.25">
      <c r="A1137" t="s">
        <v>17</v>
      </c>
      <c r="B1137" t="s">
        <v>10</v>
      </c>
      <c r="C1137" t="s">
        <v>11</v>
      </c>
      <c r="D1137" t="s">
        <v>27</v>
      </c>
      <c r="E1137">
        <v>505927</v>
      </c>
    </row>
    <row r="1138" spans="1:5" x14ac:dyDescent="0.25">
      <c r="A1138" t="s">
        <v>62</v>
      </c>
      <c r="B1138" t="s">
        <v>18</v>
      </c>
      <c r="C1138" t="s">
        <v>19</v>
      </c>
      <c r="D1138" t="s">
        <v>20</v>
      </c>
      <c r="E1138">
        <v>569356</v>
      </c>
    </row>
    <row r="1139" spans="1:5" x14ac:dyDescent="0.25">
      <c r="A1139" t="s">
        <v>62</v>
      </c>
      <c r="B1139" t="s">
        <v>10</v>
      </c>
      <c r="C1139" t="s">
        <v>38</v>
      </c>
      <c r="D1139" t="s">
        <v>103</v>
      </c>
      <c r="E1139">
        <v>554821</v>
      </c>
    </row>
    <row r="1140" spans="1:5" x14ac:dyDescent="0.25">
      <c r="A1140" t="s">
        <v>36</v>
      </c>
      <c r="B1140" t="s">
        <v>18</v>
      </c>
      <c r="C1140" t="s">
        <v>153</v>
      </c>
      <c r="D1140" t="s">
        <v>154</v>
      </c>
      <c r="E1140">
        <v>525588</v>
      </c>
    </row>
    <row r="1141" spans="1:5" x14ac:dyDescent="0.25">
      <c r="A1141" t="s">
        <v>62</v>
      </c>
      <c r="B1141" t="s">
        <v>10</v>
      </c>
      <c r="C1141" t="s">
        <v>23</v>
      </c>
      <c r="D1141" t="s">
        <v>24</v>
      </c>
      <c r="E1141">
        <v>599051</v>
      </c>
    </row>
    <row r="1142" spans="1:5" x14ac:dyDescent="0.25">
      <c r="A1142" t="s">
        <v>62</v>
      </c>
      <c r="B1142" t="s">
        <v>10</v>
      </c>
      <c r="C1142" t="s">
        <v>38</v>
      </c>
      <c r="D1142" t="s">
        <v>39</v>
      </c>
      <c r="E1142">
        <v>554821</v>
      </c>
    </row>
    <row r="1143" spans="1:5" x14ac:dyDescent="0.25">
      <c r="A1143" t="s">
        <v>62</v>
      </c>
      <c r="B1143" t="s">
        <v>10</v>
      </c>
      <c r="C1143" t="s">
        <v>14</v>
      </c>
      <c r="D1143" t="s">
        <v>61</v>
      </c>
      <c r="E1143">
        <v>597520</v>
      </c>
    </row>
    <row r="1144" spans="1:5" x14ac:dyDescent="0.25">
      <c r="A1144" t="s">
        <v>17</v>
      </c>
      <c r="B1144" t="s">
        <v>10</v>
      </c>
      <c r="C1144" t="s">
        <v>14</v>
      </c>
      <c r="D1144" t="s">
        <v>61</v>
      </c>
      <c r="E1144">
        <v>597520</v>
      </c>
    </row>
    <row r="1145" spans="1:5" x14ac:dyDescent="0.25">
      <c r="A1145" t="s">
        <v>36</v>
      </c>
      <c r="B1145" t="s">
        <v>10</v>
      </c>
      <c r="C1145" t="s">
        <v>65</v>
      </c>
      <c r="D1145" t="s">
        <v>165</v>
      </c>
      <c r="E1145">
        <v>597449</v>
      </c>
    </row>
    <row r="1146" spans="1:5" x14ac:dyDescent="0.25">
      <c r="A1146" t="s">
        <v>17</v>
      </c>
      <c r="B1146" t="s">
        <v>10</v>
      </c>
      <c r="C1146" t="s">
        <v>128</v>
      </c>
      <c r="D1146" t="s">
        <v>129</v>
      </c>
      <c r="E1146">
        <v>569666</v>
      </c>
    </row>
    <row r="1147" spans="1:5" x14ac:dyDescent="0.25">
      <c r="A1147" t="s">
        <v>62</v>
      </c>
      <c r="B1147" t="s">
        <v>10</v>
      </c>
      <c r="C1147" t="s">
        <v>14</v>
      </c>
      <c r="D1147" t="s">
        <v>61</v>
      </c>
      <c r="E1147">
        <v>597520</v>
      </c>
    </row>
    <row r="1148" spans="1:5" x14ac:dyDescent="0.25">
      <c r="A1148" t="s">
        <v>62</v>
      </c>
      <c r="B1148" t="s">
        <v>10</v>
      </c>
      <c r="C1148" t="s">
        <v>38</v>
      </c>
      <c r="D1148" t="s">
        <v>77</v>
      </c>
      <c r="E1148">
        <v>554821</v>
      </c>
    </row>
    <row r="1149" spans="1:5" x14ac:dyDescent="0.25">
      <c r="A1149" t="s">
        <v>36</v>
      </c>
      <c r="B1149" t="s">
        <v>10</v>
      </c>
      <c r="C1149" t="s">
        <v>213</v>
      </c>
      <c r="D1149" t="s">
        <v>214</v>
      </c>
      <c r="E1149">
        <v>598003</v>
      </c>
    </row>
    <row r="1150" spans="1:5" x14ac:dyDescent="0.25">
      <c r="A1150" t="s">
        <v>17</v>
      </c>
      <c r="B1150" t="s">
        <v>18</v>
      </c>
      <c r="C1150" t="s">
        <v>82</v>
      </c>
      <c r="D1150" t="s">
        <v>212</v>
      </c>
      <c r="E1150">
        <v>541036</v>
      </c>
    </row>
    <row r="1151" spans="1:5" x14ac:dyDescent="0.25">
      <c r="A1151" t="s">
        <v>17</v>
      </c>
      <c r="B1151" t="s">
        <v>10</v>
      </c>
      <c r="C1151" t="s">
        <v>74</v>
      </c>
      <c r="D1151" t="s">
        <v>78</v>
      </c>
      <c r="E1151">
        <v>597635</v>
      </c>
    </row>
    <row r="1152" spans="1:5" x14ac:dyDescent="0.25">
      <c r="A1152" t="s">
        <v>36</v>
      </c>
      <c r="B1152" t="s">
        <v>10</v>
      </c>
      <c r="C1152" t="s">
        <v>14</v>
      </c>
      <c r="D1152" t="s">
        <v>61</v>
      </c>
      <c r="E1152">
        <v>597520</v>
      </c>
    </row>
    <row r="1153" spans="1:5" x14ac:dyDescent="0.25">
      <c r="A1153" t="s">
        <v>17</v>
      </c>
      <c r="B1153" t="s">
        <v>18</v>
      </c>
      <c r="C1153" t="s">
        <v>52</v>
      </c>
      <c r="D1153" t="s">
        <v>150</v>
      </c>
      <c r="E1153">
        <v>553468</v>
      </c>
    </row>
    <row r="1154" spans="1:5" x14ac:dyDescent="0.25">
      <c r="A1154" t="s">
        <v>36</v>
      </c>
      <c r="B1154" t="s">
        <v>18</v>
      </c>
      <c r="C1154" t="s">
        <v>19</v>
      </c>
      <c r="D1154" t="s">
        <v>20</v>
      </c>
      <c r="E1154">
        <v>569356</v>
      </c>
    </row>
    <row r="1155" spans="1:5" x14ac:dyDescent="0.25">
      <c r="A1155" t="s">
        <v>17</v>
      </c>
      <c r="B1155" t="s">
        <v>18</v>
      </c>
      <c r="C1155" t="s">
        <v>52</v>
      </c>
      <c r="D1155" t="s">
        <v>86</v>
      </c>
      <c r="E1155">
        <v>553468</v>
      </c>
    </row>
    <row r="1156" spans="1:5" x14ac:dyDescent="0.25">
      <c r="A1156" t="s">
        <v>17</v>
      </c>
      <c r="B1156" t="s">
        <v>10</v>
      </c>
      <c r="C1156" t="s">
        <v>14</v>
      </c>
      <c r="D1156" t="s">
        <v>15</v>
      </c>
      <c r="E1156">
        <v>597520</v>
      </c>
    </row>
    <row r="1157" spans="1:5" x14ac:dyDescent="0.25">
      <c r="A1157" t="s">
        <v>17</v>
      </c>
      <c r="B1157" t="s">
        <v>18</v>
      </c>
      <c r="C1157" t="s">
        <v>19</v>
      </c>
      <c r="D1157" t="s">
        <v>20</v>
      </c>
      <c r="E1157">
        <v>569356</v>
      </c>
    </row>
    <row r="1158" spans="1:5" x14ac:dyDescent="0.25">
      <c r="A1158" t="s">
        <v>17</v>
      </c>
      <c r="B1158" t="s">
        <v>18</v>
      </c>
      <c r="C1158" t="s">
        <v>63</v>
      </c>
      <c r="D1158" t="s">
        <v>71</v>
      </c>
      <c r="E1158">
        <v>536385</v>
      </c>
    </row>
    <row r="1159" spans="1:5" x14ac:dyDescent="0.25">
      <c r="A1159" t="s">
        <v>17</v>
      </c>
      <c r="B1159" t="s">
        <v>10</v>
      </c>
      <c r="C1159" t="s">
        <v>38</v>
      </c>
      <c r="D1159" t="s">
        <v>39</v>
      </c>
      <c r="E1159">
        <v>554821</v>
      </c>
    </row>
    <row r="1160" spans="1:5" x14ac:dyDescent="0.25">
      <c r="A1160" t="s">
        <v>62</v>
      </c>
      <c r="B1160" t="s">
        <v>18</v>
      </c>
      <c r="C1160" t="s">
        <v>19</v>
      </c>
      <c r="D1160" t="s">
        <v>20</v>
      </c>
      <c r="E1160">
        <v>569356</v>
      </c>
    </row>
    <row r="1161" spans="1:5" x14ac:dyDescent="0.25">
      <c r="A1161" t="s">
        <v>17</v>
      </c>
      <c r="B1161" t="s">
        <v>10</v>
      </c>
      <c r="C1161" t="s">
        <v>11</v>
      </c>
      <c r="D1161" t="s">
        <v>100</v>
      </c>
      <c r="E1161">
        <v>505927</v>
      </c>
    </row>
    <row r="1162" spans="1:5" x14ac:dyDescent="0.25">
      <c r="A1162" t="s">
        <v>17</v>
      </c>
      <c r="B1162" t="s">
        <v>10</v>
      </c>
      <c r="C1162" t="s">
        <v>14</v>
      </c>
      <c r="D1162" t="s">
        <v>81</v>
      </c>
      <c r="E1162">
        <v>597937</v>
      </c>
    </row>
    <row r="1163" spans="1:5" x14ac:dyDescent="0.25">
      <c r="A1163" t="s">
        <v>17</v>
      </c>
      <c r="B1163" t="s">
        <v>10</v>
      </c>
      <c r="C1163" t="s">
        <v>14</v>
      </c>
      <c r="D1163" t="s">
        <v>81</v>
      </c>
      <c r="E1163">
        <v>597520</v>
      </c>
    </row>
    <row r="1164" spans="1:5" x14ac:dyDescent="0.25">
      <c r="A1164" t="s">
        <v>17</v>
      </c>
      <c r="B1164" t="s">
        <v>10</v>
      </c>
      <c r="C1164" t="s">
        <v>11</v>
      </c>
      <c r="D1164" t="s">
        <v>12</v>
      </c>
      <c r="E1164">
        <v>510939</v>
      </c>
    </row>
    <row r="1165" spans="1:5" x14ac:dyDescent="0.25">
      <c r="A1165" t="s">
        <v>17</v>
      </c>
      <c r="B1165" t="s">
        <v>18</v>
      </c>
      <c r="C1165" t="s">
        <v>19</v>
      </c>
      <c r="D1165" t="s">
        <v>20</v>
      </c>
      <c r="E1165">
        <v>569356</v>
      </c>
    </row>
    <row r="1166" spans="1:5" x14ac:dyDescent="0.25">
      <c r="A1166" t="s">
        <v>17</v>
      </c>
      <c r="B1166" t="s">
        <v>18</v>
      </c>
      <c r="C1166" t="s">
        <v>19</v>
      </c>
      <c r="D1166" t="s">
        <v>20</v>
      </c>
      <c r="E1166">
        <v>569356</v>
      </c>
    </row>
    <row r="1167" spans="1:5" x14ac:dyDescent="0.25">
      <c r="A1167" t="s">
        <v>17</v>
      </c>
      <c r="B1167" t="s">
        <v>18</v>
      </c>
      <c r="C1167" t="s">
        <v>43</v>
      </c>
      <c r="D1167" t="s">
        <v>44</v>
      </c>
      <c r="E1167">
        <v>541303</v>
      </c>
    </row>
    <row r="1168" spans="1:5" x14ac:dyDescent="0.25">
      <c r="A1168" t="s">
        <v>17</v>
      </c>
      <c r="B1168" t="s">
        <v>10</v>
      </c>
      <c r="C1168" t="s">
        <v>14</v>
      </c>
      <c r="D1168" t="s">
        <v>15</v>
      </c>
      <c r="E1168">
        <v>597520</v>
      </c>
    </row>
    <row r="1169" spans="1:5" x14ac:dyDescent="0.25">
      <c r="A1169" t="s">
        <v>17</v>
      </c>
      <c r="B1169" t="s">
        <v>10</v>
      </c>
      <c r="C1169" t="s">
        <v>11</v>
      </c>
      <c r="D1169" t="s">
        <v>12</v>
      </c>
      <c r="E1169">
        <v>505927</v>
      </c>
    </row>
    <row r="1170" spans="1:5" x14ac:dyDescent="0.25">
      <c r="A1170" t="s">
        <v>17</v>
      </c>
      <c r="B1170" t="s">
        <v>18</v>
      </c>
      <c r="C1170" t="s">
        <v>19</v>
      </c>
      <c r="D1170" t="s">
        <v>20</v>
      </c>
      <c r="E1170">
        <v>569356</v>
      </c>
    </row>
    <row r="1171" spans="1:5" x14ac:dyDescent="0.25">
      <c r="A1171" t="s">
        <v>17</v>
      </c>
      <c r="B1171" t="s">
        <v>18</v>
      </c>
      <c r="C1171" t="s">
        <v>19</v>
      </c>
      <c r="D1171" t="s">
        <v>20</v>
      </c>
      <c r="E1171">
        <v>569356</v>
      </c>
    </row>
    <row r="1172" spans="1:5" x14ac:dyDescent="0.25">
      <c r="A1172" t="s">
        <v>17</v>
      </c>
      <c r="B1172" t="s">
        <v>18</v>
      </c>
      <c r="C1172" t="s">
        <v>19</v>
      </c>
      <c r="D1172" t="s">
        <v>20</v>
      </c>
      <c r="E1172">
        <v>569356</v>
      </c>
    </row>
    <row r="1173" spans="1:5" x14ac:dyDescent="0.25">
      <c r="A1173" t="s">
        <v>62</v>
      </c>
      <c r="B1173" t="s">
        <v>10</v>
      </c>
      <c r="C1173" t="s">
        <v>23</v>
      </c>
      <c r="D1173" t="s">
        <v>24</v>
      </c>
      <c r="E1173">
        <v>599051</v>
      </c>
    </row>
    <row r="1174" spans="1:5" x14ac:dyDescent="0.25">
      <c r="A1174" t="s">
        <v>102</v>
      </c>
      <c r="B1174" t="s">
        <v>10</v>
      </c>
      <c r="C1174" t="s">
        <v>11</v>
      </c>
      <c r="D1174" t="s">
        <v>27</v>
      </c>
      <c r="E1174">
        <v>505927</v>
      </c>
    </row>
    <row r="1175" spans="1:5" x14ac:dyDescent="0.25">
      <c r="A1175" t="s">
        <v>36</v>
      </c>
      <c r="B1175" t="s">
        <v>26</v>
      </c>
      <c r="C1175" t="s">
        <v>32</v>
      </c>
      <c r="D1175" t="s">
        <v>33</v>
      </c>
      <c r="E1175">
        <v>585068</v>
      </c>
    </row>
    <row r="1176" spans="1:5" x14ac:dyDescent="0.25">
      <c r="A1176" t="s">
        <v>62</v>
      </c>
      <c r="B1176" t="s">
        <v>10</v>
      </c>
      <c r="C1176" t="s">
        <v>74</v>
      </c>
      <c r="D1176" t="s">
        <v>160</v>
      </c>
      <c r="E1176">
        <v>597635</v>
      </c>
    </row>
    <row r="1177" spans="1:5" x14ac:dyDescent="0.25">
      <c r="A1177" t="s">
        <v>36</v>
      </c>
      <c r="B1177" t="s">
        <v>10</v>
      </c>
      <c r="C1177" t="s">
        <v>11</v>
      </c>
      <c r="D1177" t="s">
        <v>12</v>
      </c>
      <c r="E1177">
        <v>505927</v>
      </c>
    </row>
    <row r="1178" spans="1:5" x14ac:dyDescent="0.25">
      <c r="A1178" t="s">
        <v>17</v>
      </c>
      <c r="B1178" t="s">
        <v>10</v>
      </c>
      <c r="C1178" t="s">
        <v>38</v>
      </c>
      <c r="D1178" t="s">
        <v>39</v>
      </c>
      <c r="E1178">
        <v>554821</v>
      </c>
    </row>
    <row r="1179" spans="1:5" x14ac:dyDescent="0.25">
      <c r="A1179" t="s">
        <v>62</v>
      </c>
      <c r="B1179" t="s">
        <v>10</v>
      </c>
      <c r="C1179" t="s">
        <v>38</v>
      </c>
      <c r="D1179" t="s">
        <v>197</v>
      </c>
      <c r="E1179">
        <v>554821</v>
      </c>
    </row>
    <row r="1180" spans="1:5" x14ac:dyDescent="0.25">
      <c r="A1180" t="s">
        <v>17</v>
      </c>
      <c r="B1180" t="s">
        <v>18</v>
      </c>
      <c r="C1180" t="s">
        <v>19</v>
      </c>
      <c r="D1180" t="s">
        <v>20</v>
      </c>
      <c r="E1180">
        <v>569356</v>
      </c>
    </row>
    <row r="1181" spans="1:5" x14ac:dyDescent="0.25">
      <c r="A1181" t="s">
        <v>17</v>
      </c>
      <c r="B1181" t="s">
        <v>10</v>
      </c>
      <c r="C1181" t="s">
        <v>74</v>
      </c>
      <c r="D1181" t="s">
        <v>160</v>
      </c>
      <c r="E1181">
        <v>597635</v>
      </c>
    </row>
    <row r="1182" spans="1:5" x14ac:dyDescent="0.25">
      <c r="A1182" t="s">
        <v>62</v>
      </c>
      <c r="B1182" t="s">
        <v>10</v>
      </c>
      <c r="C1182" t="s">
        <v>21</v>
      </c>
      <c r="D1182" t="s">
        <v>58</v>
      </c>
      <c r="E1182">
        <v>597481</v>
      </c>
    </row>
    <row r="1183" spans="1:5" x14ac:dyDescent="0.25">
      <c r="A1183" t="s">
        <v>36</v>
      </c>
      <c r="B1183" t="s">
        <v>10</v>
      </c>
      <c r="C1183" t="s">
        <v>11</v>
      </c>
      <c r="D1183" t="s">
        <v>27</v>
      </c>
      <c r="E1183">
        <v>505927</v>
      </c>
    </row>
    <row r="1184" spans="1:5" x14ac:dyDescent="0.25">
      <c r="A1184" t="s">
        <v>17</v>
      </c>
      <c r="B1184" t="s">
        <v>10</v>
      </c>
      <c r="C1184" t="s">
        <v>21</v>
      </c>
      <c r="D1184" t="s">
        <v>58</v>
      </c>
      <c r="E1184">
        <v>597481</v>
      </c>
    </row>
    <row r="1185" spans="1:5" x14ac:dyDescent="0.25">
      <c r="A1185" t="s">
        <v>17</v>
      </c>
      <c r="B1185" t="s">
        <v>10</v>
      </c>
      <c r="C1185" t="s">
        <v>11</v>
      </c>
      <c r="D1185" t="s">
        <v>12</v>
      </c>
      <c r="E1185">
        <v>505927</v>
      </c>
    </row>
    <row r="1186" spans="1:5" x14ac:dyDescent="0.25">
      <c r="A1186" t="s">
        <v>17</v>
      </c>
      <c r="B1186" t="s">
        <v>10</v>
      </c>
      <c r="C1186" t="s">
        <v>79</v>
      </c>
      <c r="D1186" t="s">
        <v>80</v>
      </c>
      <c r="E1186">
        <v>597988</v>
      </c>
    </row>
    <row r="1187" spans="1:5" x14ac:dyDescent="0.25">
      <c r="A1187" t="s">
        <v>62</v>
      </c>
      <c r="B1187" t="s">
        <v>18</v>
      </c>
      <c r="C1187" t="s">
        <v>124</v>
      </c>
      <c r="D1187" t="s">
        <v>125</v>
      </c>
      <c r="E1187">
        <v>525804</v>
      </c>
    </row>
    <row r="1188" spans="1:5" x14ac:dyDescent="0.25">
      <c r="A1188" t="s">
        <v>62</v>
      </c>
      <c r="B1188" t="s">
        <v>18</v>
      </c>
      <c r="C1188" t="s">
        <v>34</v>
      </c>
      <c r="D1188" t="s">
        <v>35</v>
      </c>
      <c r="E1188">
        <v>540382</v>
      </c>
    </row>
    <row r="1189" spans="1:5" x14ac:dyDescent="0.25">
      <c r="A1189" t="s">
        <v>17</v>
      </c>
      <c r="B1189" t="s">
        <v>10</v>
      </c>
      <c r="C1189" t="s">
        <v>14</v>
      </c>
      <c r="D1189" t="s">
        <v>15</v>
      </c>
      <c r="E1189">
        <v>597520</v>
      </c>
    </row>
    <row r="1190" spans="1:5" x14ac:dyDescent="0.25">
      <c r="A1190" t="s">
        <v>17</v>
      </c>
      <c r="B1190" t="s">
        <v>10</v>
      </c>
      <c r="C1190" t="s">
        <v>74</v>
      </c>
      <c r="D1190" t="s">
        <v>160</v>
      </c>
      <c r="E1190">
        <v>597635</v>
      </c>
    </row>
    <row r="1191" spans="1:5" x14ac:dyDescent="0.25">
      <c r="A1191" t="s">
        <v>17</v>
      </c>
      <c r="B1191" t="s">
        <v>10</v>
      </c>
      <c r="C1191" t="s">
        <v>14</v>
      </c>
      <c r="D1191" t="s">
        <v>15</v>
      </c>
      <c r="E1191">
        <v>597520</v>
      </c>
    </row>
    <row r="1192" spans="1:5" x14ac:dyDescent="0.25">
      <c r="A1192" t="s">
        <v>17</v>
      </c>
      <c r="B1192" t="s">
        <v>10</v>
      </c>
      <c r="C1192" t="s">
        <v>14</v>
      </c>
      <c r="D1192" t="s">
        <v>61</v>
      </c>
      <c r="E1192">
        <v>597520</v>
      </c>
    </row>
    <row r="1193" spans="1:5" x14ac:dyDescent="0.25">
      <c r="A1193" t="s">
        <v>102</v>
      </c>
      <c r="B1193" t="s">
        <v>10</v>
      </c>
      <c r="C1193" t="s">
        <v>74</v>
      </c>
      <c r="D1193" t="s">
        <v>75</v>
      </c>
      <c r="E1193">
        <v>597635</v>
      </c>
    </row>
    <row r="1194" spans="1:5" x14ac:dyDescent="0.25">
      <c r="A1194" t="s">
        <v>17</v>
      </c>
      <c r="B1194" t="s">
        <v>10</v>
      </c>
      <c r="C1194" t="s">
        <v>74</v>
      </c>
      <c r="D1194" t="s">
        <v>160</v>
      </c>
      <c r="E1194">
        <v>597635</v>
      </c>
    </row>
    <row r="1195" spans="1:5" x14ac:dyDescent="0.25">
      <c r="A1195" t="s">
        <v>102</v>
      </c>
      <c r="B1195" t="s">
        <v>10</v>
      </c>
      <c r="C1195" t="s">
        <v>74</v>
      </c>
      <c r="D1195" t="s">
        <v>160</v>
      </c>
      <c r="E1195">
        <v>597635</v>
      </c>
    </row>
    <row r="1196" spans="1:5" x14ac:dyDescent="0.25">
      <c r="A1196" t="s">
        <v>62</v>
      </c>
      <c r="B1196" t="s">
        <v>10</v>
      </c>
      <c r="C1196" t="s">
        <v>74</v>
      </c>
      <c r="D1196" t="s">
        <v>160</v>
      </c>
      <c r="E1196">
        <v>597635</v>
      </c>
    </row>
    <row r="1197" spans="1:5" x14ac:dyDescent="0.25">
      <c r="A1197" t="s">
        <v>102</v>
      </c>
      <c r="B1197" t="s">
        <v>10</v>
      </c>
      <c r="C1197" t="s">
        <v>79</v>
      </c>
      <c r="D1197" t="s">
        <v>80</v>
      </c>
      <c r="E1197">
        <v>597988</v>
      </c>
    </row>
    <row r="1198" spans="1:5" x14ac:dyDescent="0.25">
      <c r="A1198" t="s">
        <v>62</v>
      </c>
      <c r="B1198" t="s">
        <v>10</v>
      </c>
      <c r="C1198" t="s">
        <v>74</v>
      </c>
      <c r="D1198" t="s">
        <v>160</v>
      </c>
      <c r="E1198">
        <v>597635</v>
      </c>
    </row>
    <row r="1199" spans="1:5" x14ac:dyDescent="0.25">
      <c r="A1199" t="s">
        <v>36</v>
      </c>
      <c r="B1199" t="s">
        <v>10</v>
      </c>
      <c r="C1199" t="s">
        <v>187</v>
      </c>
      <c r="D1199" t="s">
        <v>218</v>
      </c>
      <c r="E1199">
        <v>597571</v>
      </c>
    </row>
    <row r="1200" spans="1:5" x14ac:dyDescent="0.25">
      <c r="A1200" t="s">
        <v>36</v>
      </c>
      <c r="B1200" t="s">
        <v>10</v>
      </c>
      <c r="C1200" t="s">
        <v>23</v>
      </c>
      <c r="D1200" t="s">
        <v>24</v>
      </c>
      <c r="E1200">
        <v>599051</v>
      </c>
    </row>
    <row r="1201" spans="1:5" x14ac:dyDescent="0.25">
      <c r="A1201" t="s">
        <v>62</v>
      </c>
      <c r="B1201" t="s">
        <v>10</v>
      </c>
      <c r="C1201" t="s">
        <v>219</v>
      </c>
      <c r="D1201" t="s">
        <v>220</v>
      </c>
      <c r="E1201">
        <v>507971</v>
      </c>
    </row>
    <row r="1202" spans="1:5" x14ac:dyDescent="0.25">
      <c r="A1202" t="s">
        <v>102</v>
      </c>
      <c r="B1202" t="s">
        <v>10</v>
      </c>
      <c r="C1202" t="s">
        <v>11</v>
      </c>
      <c r="D1202" t="s">
        <v>209</v>
      </c>
      <c r="E1202">
        <v>505927</v>
      </c>
    </row>
    <row r="1203" spans="1:5" x14ac:dyDescent="0.25">
      <c r="A1203" t="s">
        <v>62</v>
      </c>
      <c r="B1203" t="s">
        <v>10</v>
      </c>
      <c r="C1203" t="s">
        <v>38</v>
      </c>
      <c r="D1203" t="s">
        <v>113</v>
      </c>
      <c r="E1203">
        <v>554821</v>
      </c>
    </row>
    <row r="1204" spans="1:5" x14ac:dyDescent="0.25">
      <c r="A1204" t="s">
        <v>62</v>
      </c>
      <c r="B1204" t="s">
        <v>10</v>
      </c>
      <c r="C1204" t="s">
        <v>38</v>
      </c>
      <c r="D1204" t="s">
        <v>197</v>
      </c>
      <c r="E1204">
        <v>554821</v>
      </c>
    </row>
    <row r="1205" spans="1:5" x14ac:dyDescent="0.25">
      <c r="A1205" t="s">
        <v>102</v>
      </c>
      <c r="B1205" t="s">
        <v>10</v>
      </c>
      <c r="C1205" t="s">
        <v>38</v>
      </c>
      <c r="D1205" t="s">
        <v>166</v>
      </c>
      <c r="E1205">
        <v>554821</v>
      </c>
    </row>
    <row r="1206" spans="1:5" x14ac:dyDescent="0.25">
      <c r="A1206" t="s">
        <v>62</v>
      </c>
      <c r="B1206" t="s">
        <v>18</v>
      </c>
      <c r="C1206" t="s">
        <v>34</v>
      </c>
      <c r="D1206" t="s">
        <v>35</v>
      </c>
      <c r="E1206">
        <v>540382</v>
      </c>
    </row>
    <row r="1207" spans="1:5" x14ac:dyDescent="0.25">
      <c r="A1207" t="s">
        <v>36</v>
      </c>
      <c r="B1207" t="s">
        <v>10</v>
      </c>
      <c r="C1207" t="s">
        <v>67</v>
      </c>
      <c r="D1207" t="s">
        <v>68</v>
      </c>
      <c r="E1207">
        <v>569551</v>
      </c>
    </row>
    <row r="1208" spans="1:5" x14ac:dyDescent="0.25">
      <c r="A1208" t="s">
        <v>36</v>
      </c>
      <c r="B1208" t="s">
        <v>10</v>
      </c>
      <c r="C1208" t="s">
        <v>11</v>
      </c>
      <c r="D1208" t="s">
        <v>12</v>
      </c>
      <c r="E1208">
        <v>505927</v>
      </c>
    </row>
    <row r="1209" spans="1:5" x14ac:dyDescent="0.25">
      <c r="A1209" t="s">
        <v>102</v>
      </c>
      <c r="B1209" t="s">
        <v>18</v>
      </c>
      <c r="C1209" t="s">
        <v>19</v>
      </c>
      <c r="D1209" t="s">
        <v>20</v>
      </c>
      <c r="E1209">
        <v>569356</v>
      </c>
    </row>
    <row r="1210" spans="1:5" x14ac:dyDescent="0.25">
      <c r="A1210" t="s">
        <v>36</v>
      </c>
      <c r="B1210" t="s">
        <v>10</v>
      </c>
      <c r="C1210" t="s">
        <v>38</v>
      </c>
      <c r="D1210" t="s">
        <v>39</v>
      </c>
      <c r="E1210">
        <v>554821</v>
      </c>
    </row>
    <row r="1211" spans="1:5" x14ac:dyDescent="0.25">
      <c r="A1211" t="s">
        <v>102</v>
      </c>
      <c r="B1211" t="s">
        <v>18</v>
      </c>
      <c r="C1211" t="s">
        <v>19</v>
      </c>
      <c r="D1211" t="s">
        <v>20</v>
      </c>
      <c r="E1211">
        <v>569356</v>
      </c>
    </row>
    <row r="1212" spans="1:5" x14ac:dyDescent="0.25">
      <c r="A1212" t="s">
        <v>17</v>
      </c>
      <c r="B1212" t="s">
        <v>10</v>
      </c>
      <c r="C1212" t="s">
        <v>74</v>
      </c>
      <c r="D1212" t="s">
        <v>78</v>
      </c>
      <c r="E1212">
        <v>597635</v>
      </c>
    </row>
    <row r="1213" spans="1:5" x14ac:dyDescent="0.25">
      <c r="A1213" t="s">
        <v>62</v>
      </c>
      <c r="B1213" t="s">
        <v>18</v>
      </c>
      <c r="C1213" t="s">
        <v>19</v>
      </c>
      <c r="D1213" t="s">
        <v>20</v>
      </c>
      <c r="E1213">
        <v>569356</v>
      </c>
    </row>
    <row r="1214" spans="1:5" x14ac:dyDescent="0.25">
      <c r="A1214" t="s">
        <v>36</v>
      </c>
      <c r="B1214" t="s">
        <v>10</v>
      </c>
      <c r="C1214" t="s">
        <v>79</v>
      </c>
      <c r="D1214" t="s">
        <v>80</v>
      </c>
      <c r="E1214">
        <v>597988</v>
      </c>
    </row>
    <row r="1215" spans="1:5" x14ac:dyDescent="0.25">
      <c r="A1215" t="s">
        <v>17</v>
      </c>
      <c r="B1215" t="s">
        <v>10</v>
      </c>
      <c r="C1215" t="s">
        <v>11</v>
      </c>
      <c r="D1215" t="s">
        <v>12</v>
      </c>
      <c r="E1215">
        <v>505927</v>
      </c>
    </row>
    <row r="1216" spans="1:5" x14ac:dyDescent="0.25">
      <c r="A1216" t="s">
        <v>17</v>
      </c>
      <c r="B1216" t="s">
        <v>10</v>
      </c>
      <c r="C1216" t="s">
        <v>23</v>
      </c>
      <c r="D1216" t="s">
        <v>24</v>
      </c>
      <c r="E1216">
        <v>599051</v>
      </c>
    </row>
    <row r="1217" spans="1:5" x14ac:dyDescent="0.25">
      <c r="A1217" t="s">
        <v>17</v>
      </c>
      <c r="B1217" t="s">
        <v>10</v>
      </c>
      <c r="C1217" t="s">
        <v>11</v>
      </c>
      <c r="D1217" t="s">
        <v>27</v>
      </c>
      <c r="E1217">
        <v>505927</v>
      </c>
    </row>
    <row r="1218" spans="1:5" x14ac:dyDescent="0.25">
      <c r="A1218" t="s">
        <v>62</v>
      </c>
      <c r="B1218" t="s">
        <v>10</v>
      </c>
      <c r="C1218" t="s">
        <v>184</v>
      </c>
      <c r="D1218" t="s">
        <v>185</v>
      </c>
      <c r="E1218">
        <v>598933</v>
      </c>
    </row>
    <row r="1219" spans="1:5" x14ac:dyDescent="0.25">
      <c r="A1219" t="s">
        <v>17</v>
      </c>
      <c r="B1219" t="s">
        <v>10</v>
      </c>
      <c r="C1219" t="s">
        <v>38</v>
      </c>
      <c r="D1219" t="s">
        <v>39</v>
      </c>
      <c r="E1219">
        <v>554821</v>
      </c>
    </row>
    <row r="1220" spans="1:5" x14ac:dyDescent="0.25">
      <c r="A1220" t="s">
        <v>62</v>
      </c>
      <c r="B1220" t="s">
        <v>10</v>
      </c>
      <c r="C1220" t="s">
        <v>11</v>
      </c>
      <c r="D1220" t="s">
        <v>27</v>
      </c>
      <c r="E1220">
        <v>505927</v>
      </c>
    </row>
    <row r="1221" spans="1:5" x14ac:dyDescent="0.25">
      <c r="A1221" t="s">
        <v>62</v>
      </c>
      <c r="B1221" t="s">
        <v>10</v>
      </c>
      <c r="C1221" t="s">
        <v>11</v>
      </c>
      <c r="D1221" t="s">
        <v>12</v>
      </c>
      <c r="E1221">
        <v>505927</v>
      </c>
    </row>
    <row r="1222" spans="1:5" x14ac:dyDescent="0.25">
      <c r="A1222" t="s">
        <v>102</v>
      </c>
      <c r="B1222" t="s">
        <v>10</v>
      </c>
      <c r="C1222" t="s">
        <v>38</v>
      </c>
      <c r="D1222" t="s">
        <v>39</v>
      </c>
      <c r="E1222">
        <v>554821</v>
      </c>
    </row>
    <row r="1223" spans="1:5" x14ac:dyDescent="0.25">
      <c r="A1223" t="s">
        <v>62</v>
      </c>
      <c r="B1223" t="s">
        <v>10</v>
      </c>
      <c r="C1223" t="s">
        <v>49</v>
      </c>
      <c r="D1223" t="s">
        <v>50</v>
      </c>
      <c r="E1223">
        <v>507580</v>
      </c>
    </row>
    <row r="1224" spans="1:5" x14ac:dyDescent="0.25">
      <c r="A1224" t="s">
        <v>102</v>
      </c>
      <c r="B1224" t="s">
        <v>10</v>
      </c>
      <c r="C1224" t="s">
        <v>11</v>
      </c>
      <c r="D1224" t="s">
        <v>54</v>
      </c>
      <c r="E1224">
        <v>505927</v>
      </c>
    </row>
    <row r="1225" spans="1:5" x14ac:dyDescent="0.25">
      <c r="A1225" t="s">
        <v>17</v>
      </c>
      <c r="B1225" t="s">
        <v>10</v>
      </c>
      <c r="C1225" t="s">
        <v>136</v>
      </c>
      <c r="D1225" t="s">
        <v>143</v>
      </c>
      <c r="E1225">
        <v>597899</v>
      </c>
    </row>
    <row r="1226" spans="1:5" x14ac:dyDescent="0.25">
      <c r="A1226" t="s">
        <v>17</v>
      </c>
      <c r="B1226" t="s">
        <v>18</v>
      </c>
      <c r="C1226" t="s">
        <v>52</v>
      </c>
      <c r="D1226" t="s">
        <v>86</v>
      </c>
      <c r="E1226">
        <v>553468</v>
      </c>
    </row>
    <row r="1227" spans="1:5" x14ac:dyDescent="0.25">
      <c r="A1227" t="s">
        <v>17</v>
      </c>
      <c r="B1227" t="s">
        <v>10</v>
      </c>
      <c r="C1227" t="s">
        <v>41</v>
      </c>
      <c r="D1227" t="s">
        <v>42</v>
      </c>
      <c r="E1227">
        <v>597210</v>
      </c>
    </row>
    <row r="1228" spans="1:5" x14ac:dyDescent="0.25">
      <c r="A1228" t="s">
        <v>17</v>
      </c>
      <c r="B1228" t="s">
        <v>18</v>
      </c>
      <c r="C1228" t="s">
        <v>34</v>
      </c>
      <c r="D1228" t="s">
        <v>35</v>
      </c>
      <c r="E1228">
        <v>540382</v>
      </c>
    </row>
    <row r="1229" spans="1:5" x14ac:dyDescent="0.25">
      <c r="A1229" t="s">
        <v>36</v>
      </c>
      <c r="B1229" t="s">
        <v>10</v>
      </c>
      <c r="C1229" t="s">
        <v>11</v>
      </c>
      <c r="D1229" t="s">
        <v>12</v>
      </c>
      <c r="E1229">
        <v>505927</v>
      </c>
    </row>
    <row r="1230" spans="1:5" x14ac:dyDescent="0.25">
      <c r="A1230" t="s">
        <v>102</v>
      </c>
      <c r="B1230" t="s">
        <v>18</v>
      </c>
      <c r="C1230" t="s">
        <v>19</v>
      </c>
      <c r="D1230" t="s">
        <v>20</v>
      </c>
      <c r="E1230">
        <v>569356</v>
      </c>
    </row>
    <row r="1231" spans="1:5" x14ac:dyDescent="0.25">
      <c r="A1231" t="s">
        <v>17</v>
      </c>
      <c r="B1231" t="s">
        <v>10</v>
      </c>
      <c r="C1231" t="s">
        <v>14</v>
      </c>
      <c r="D1231" t="s">
        <v>15</v>
      </c>
      <c r="E1231">
        <v>597520</v>
      </c>
    </row>
    <row r="1232" spans="1:5" x14ac:dyDescent="0.25">
      <c r="A1232" t="s">
        <v>62</v>
      </c>
      <c r="B1232" t="s">
        <v>18</v>
      </c>
      <c r="C1232" t="s">
        <v>19</v>
      </c>
      <c r="D1232" t="s">
        <v>20</v>
      </c>
      <c r="E1232">
        <v>569356</v>
      </c>
    </row>
    <row r="1233" spans="1:5" x14ac:dyDescent="0.25">
      <c r="A1233" t="s">
        <v>17</v>
      </c>
      <c r="B1233" t="s">
        <v>18</v>
      </c>
      <c r="C1233" t="s">
        <v>52</v>
      </c>
      <c r="D1233" t="s">
        <v>53</v>
      </c>
      <c r="E1233">
        <v>553468</v>
      </c>
    </row>
    <row r="1234" spans="1:5" x14ac:dyDescent="0.25">
      <c r="A1234" t="s">
        <v>62</v>
      </c>
      <c r="B1234" t="s">
        <v>18</v>
      </c>
      <c r="C1234" t="s">
        <v>19</v>
      </c>
      <c r="D1234" t="s">
        <v>20</v>
      </c>
      <c r="E1234">
        <v>569356</v>
      </c>
    </row>
    <row r="1235" spans="1:5" x14ac:dyDescent="0.25">
      <c r="A1235" t="s">
        <v>62</v>
      </c>
      <c r="B1235" t="s">
        <v>10</v>
      </c>
      <c r="C1235" t="s">
        <v>79</v>
      </c>
      <c r="D1235" t="s">
        <v>97</v>
      </c>
      <c r="E1235">
        <v>597988</v>
      </c>
    </row>
    <row r="1236" spans="1:5" x14ac:dyDescent="0.25">
      <c r="A1236" t="s">
        <v>62</v>
      </c>
      <c r="B1236" t="s">
        <v>18</v>
      </c>
      <c r="C1236" t="s">
        <v>19</v>
      </c>
      <c r="D1236" t="s">
        <v>20</v>
      </c>
      <c r="E1236">
        <v>569356</v>
      </c>
    </row>
    <row r="1237" spans="1:5" x14ac:dyDescent="0.25">
      <c r="A1237" t="s">
        <v>17</v>
      </c>
      <c r="B1237" t="s">
        <v>10</v>
      </c>
      <c r="C1237" t="s">
        <v>14</v>
      </c>
      <c r="D1237" t="s">
        <v>15</v>
      </c>
      <c r="E1237">
        <v>597520</v>
      </c>
    </row>
    <row r="1238" spans="1:5" x14ac:dyDescent="0.25">
      <c r="A1238" t="s">
        <v>62</v>
      </c>
      <c r="B1238" t="s">
        <v>18</v>
      </c>
      <c r="C1238" t="s">
        <v>19</v>
      </c>
      <c r="D1238" t="s">
        <v>20</v>
      </c>
      <c r="E1238">
        <v>569356</v>
      </c>
    </row>
    <row r="1239" spans="1:5" x14ac:dyDescent="0.25">
      <c r="A1239" t="s">
        <v>36</v>
      </c>
      <c r="B1239" t="s">
        <v>18</v>
      </c>
      <c r="C1239" t="s">
        <v>52</v>
      </c>
      <c r="D1239" t="s">
        <v>53</v>
      </c>
      <c r="E1239">
        <v>553468</v>
      </c>
    </row>
    <row r="1240" spans="1:5" x14ac:dyDescent="0.25">
      <c r="A1240" t="s">
        <v>102</v>
      </c>
      <c r="B1240" t="s">
        <v>18</v>
      </c>
      <c r="C1240" t="s">
        <v>19</v>
      </c>
      <c r="D1240" t="s">
        <v>20</v>
      </c>
      <c r="E1240">
        <v>569356</v>
      </c>
    </row>
    <row r="1241" spans="1:5" x14ac:dyDescent="0.25">
      <c r="A1241" t="s">
        <v>17</v>
      </c>
      <c r="B1241" t="s">
        <v>10</v>
      </c>
      <c r="C1241" t="s">
        <v>23</v>
      </c>
      <c r="D1241" t="s">
        <v>24</v>
      </c>
      <c r="E1241">
        <v>599051</v>
      </c>
    </row>
    <row r="1242" spans="1:5" x14ac:dyDescent="0.25">
      <c r="A1242" t="s">
        <v>17</v>
      </c>
      <c r="B1242" t="s">
        <v>18</v>
      </c>
      <c r="C1242" t="s">
        <v>19</v>
      </c>
      <c r="D1242" t="s">
        <v>20</v>
      </c>
      <c r="E1242">
        <v>569356</v>
      </c>
    </row>
    <row r="1243" spans="1:5" x14ac:dyDescent="0.25">
      <c r="A1243" t="s">
        <v>17</v>
      </c>
      <c r="B1243" t="s">
        <v>18</v>
      </c>
      <c r="C1243" t="s">
        <v>19</v>
      </c>
      <c r="D1243" t="s">
        <v>20</v>
      </c>
      <c r="E1243">
        <v>569356</v>
      </c>
    </row>
    <row r="1244" spans="1:5" x14ac:dyDescent="0.25">
      <c r="A1244" t="s">
        <v>62</v>
      </c>
      <c r="B1244" t="s">
        <v>18</v>
      </c>
      <c r="C1244" t="s">
        <v>19</v>
      </c>
      <c r="D1244" t="s">
        <v>20</v>
      </c>
      <c r="E1244">
        <v>569356</v>
      </c>
    </row>
    <row r="1245" spans="1:5" x14ac:dyDescent="0.25">
      <c r="A1245" t="s">
        <v>62</v>
      </c>
      <c r="B1245" t="s">
        <v>18</v>
      </c>
      <c r="C1245" t="s">
        <v>19</v>
      </c>
      <c r="D1245" t="s">
        <v>20</v>
      </c>
      <c r="E1245">
        <v>569356</v>
      </c>
    </row>
    <row r="1246" spans="1:5" x14ac:dyDescent="0.25">
      <c r="A1246" t="s">
        <v>62</v>
      </c>
      <c r="B1246" t="s">
        <v>18</v>
      </c>
      <c r="C1246" t="s">
        <v>19</v>
      </c>
      <c r="D1246" t="s">
        <v>20</v>
      </c>
      <c r="E1246">
        <v>569356</v>
      </c>
    </row>
    <row r="1247" spans="1:5" x14ac:dyDescent="0.25">
      <c r="A1247" t="s">
        <v>17</v>
      </c>
      <c r="B1247" t="s">
        <v>18</v>
      </c>
      <c r="C1247" t="s">
        <v>19</v>
      </c>
      <c r="D1247" t="s">
        <v>20</v>
      </c>
      <c r="E1247">
        <v>569356</v>
      </c>
    </row>
    <row r="1248" spans="1:5" x14ac:dyDescent="0.25">
      <c r="A1248" t="s">
        <v>62</v>
      </c>
      <c r="B1248" t="s">
        <v>18</v>
      </c>
      <c r="C1248" t="s">
        <v>19</v>
      </c>
      <c r="D1248" t="s">
        <v>20</v>
      </c>
      <c r="E1248">
        <v>569356</v>
      </c>
    </row>
    <row r="1249" spans="1:5" x14ac:dyDescent="0.25">
      <c r="A1249" t="s">
        <v>17</v>
      </c>
      <c r="B1249" t="s">
        <v>10</v>
      </c>
      <c r="C1249" t="s">
        <v>11</v>
      </c>
      <c r="D1249" t="s">
        <v>12</v>
      </c>
      <c r="E1249">
        <v>505927</v>
      </c>
    </row>
    <row r="1250" spans="1:5" x14ac:dyDescent="0.25">
      <c r="A1250" t="s">
        <v>62</v>
      </c>
      <c r="B1250" t="s">
        <v>18</v>
      </c>
      <c r="C1250" t="s">
        <v>19</v>
      </c>
      <c r="D1250" t="s">
        <v>20</v>
      </c>
      <c r="E1250">
        <v>569356</v>
      </c>
    </row>
    <row r="1251" spans="1:5" x14ac:dyDescent="0.25">
      <c r="A1251" t="s">
        <v>102</v>
      </c>
      <c r="B1251" t="s">
        <v>18</v>
      </c>
      <c r="C1251" t="s">
        <v>19</v>
      </c>
      <c r="D1251" t="s">
        <v>20</v>
      </c>
      <c r="E1251">
        <v>569356</v>
      </c>
    </row>
    <row r="1252" spans="1:5" x14ac:dyDescent="0.25">
      <c r="A1252" t="s">
        <v>36</v>
      </c>
      <c r="B1252" t="s">
        <v>10</v>
      </c>
      <c r="C1252" t="s">
        <v>11</v>
      </c>
      <c r="D1252" t="s">
        <v>12</v>
      </c>
      <c r="E1252">
        <v>505927</v>
      </c>
    </row>
    <row r="1253" spans="1:5" x14ac:dyDescent="0.25">
      <c r="A1253" t="s">
        <v>62</v>
      </c>
      <c r="B1253" t="s">
        <v>10</v>
      </c>
      <c r="C1253" t="s">
        <v>41</v>
      </c>
      <c r="D1253" t="s">
        <v>42</v>
      </c>
      <c r="E1253">
        <v>597210</v>
      </c>
    </row>
    <row r="1254" spans="1:5" x14ac:dyDescent="0.25">
      <c r="A1254" t="s">
        <v>62</v>
      </c>
      <c r="B1254" t="s">
        <v>10</v>
      </c>
      <c r="C1254" t="s">
        <v>108</v>
      </c>
      <c r="D1254" t="s">
        <v>109</v>
      </c>
      <c r="E1254">
        <v>507504</v>
      </c>
    </row>
    <row r="1255" spans="1:5" x14ac:dyDescent="0.25">
      <c r="A1255" t="s">
        <v>17</v>
      </c>
      <c r="B1255" t="s">
        <v>10</v>
      </c>
      <c r="C1255" t="s">
        <v>11</v>
      </c>
      <c r="D1255" t="s">
        <v>12</v>
      </c>
      <c r="E1255">
        <v>505927</v>
      </c>
    </row>
    <row r="1256" spans="1:5" x14ac:dyDescent="0.25">
      <c r="A1256" t="s">
        <v>62</v>
      </c>
      <c r="B1256" t="s">
        <v>10</v>
      </c>
      <c r="C1256" t="s">
        <v>14</v>
      </c>
      <c r="D1256" t="s">
        <v>15</v>
      </c>
      <c r="E1256">
        <v>597520</v>
      </c>
    </row>
    <row r="1257" spans="1:5" x14ac:dyDescent="0.25">
      <c r="A1257" t="s">
        <v>17</v>
      </c>
      <c r="B1257" t="s">
        <v>10</v>
      </c>
      <c r="C1257" t="s">
        <v>14</v>
      </c>
      <c r="D1257" t="s">
        <v>15</v>
      </c>
      <c r="E1257">
        <v>597520</v>
      </c>
    </row>
    <row r="1258" spans="1:5" x14ac:dyDescent="0.25">
      <c r="A1258" t="s">
        <v>62</v>
      </c>
      <c r="B1258" t="s">
        <v>10</v>
      </c>
      <c r="C1258" t="s">
        <v>14</v>
      </c>
      <c r="D1258" t="s">
        <v>15</v>
      </c>
      <c r="E1258">
        <v>597520</v>
      </c>
    </row>
    <row r="1259" spans="1:5" x14ac:dyDescent="0.25">
      <c r="A1259" t="s">
        <v>102</v>
      </c>
      <c r="B1259" t="s">
        <v>18</v>
      </c>
      <c r="C1259" t="s">
        <v>19</v>
      </c>
      <c r="D1259" t="s">
        <v>20</v>
      </c>
      <c r="E1259">
        <v>569356</v>
      </c>
    </row>
    <row r="1260" spans="1:5" x14ac:dyDescent="0.25">
      <c r="A1260" t="s">
        <v>62</v>
      </c>
      <c r="B1260" t="s">
        <v>10</v>
      </c>
      <c r="C1260" t="s">
        <v>14</v>
      </c>
      <c r="D1260" t="s">
        <v>15</v>
      </c>
      <c r="E1260">
        <v>597520</v>
      </c>
    </row>
    <row r="1261" spans="1:5" x14ac:dyDescent="0.25">
      <c r="A1261" t="s">
        <v>62</v>
      </c>
      <c r="B1261" t="s">
        <v>10</v>
      </c>
      <c r="C1261" t="s">
        <v>49</v>
      </c>
      <c r="D1261" t="s">
        <v>50</v>
      </c>
      <c r="E1261">
        <v>507580</v>
      </c>
    </row>
    <row r="1262" spans="1:5" x14ac:dyDescent="0.25">
      <c r="A1262" t="s">
        <v>17</v>
      </c>
      <c r="B1262" t="s">
        <v>10</v>
      </c>
      <c r="C1262" t="s">
        <v>14</v>
      </c>
      <c r="D1262" t="s">
        <v>15</v>
      </c>
      <c r="E1262">
        <v>597520</v>
      </c>
    </row>
    <row r="1263" spans="1:5" x14ac:dyDescent="0.25">
      <c r="A1263" t="s">
        <v>102</v>
      </c>
      <c r="B1263" t="s">
        <v>10</v>
      </c>
      <c r="C1263" t="s">
        <v>14</v>
      </c>
      <c r="D1263" t="s">
        <v>81</v>
      </c>
      <c r="E1263">
        <v>597520</v>
      </c>
    </row>
    <row r="1264" spans="1:5" x14ac:dyDescent="0.25">
      <c r="A1264" t="s">
        <v>62</v>
      </c>
      <c r="B1264" t="s">
        <v>10</v>
      </c>
      <c r="C1264" t="s">
        <v>221</v>
      </c>
      <c r="D1264" t="s">
        <v>222</v>
      </c>
      <c r="E1264">
        <v>551708</v>
      </c>
    </row>
    <row r="1265" spans="1:5" x14ac:dyDescent="0.25">
      <c r="A1265" t="s">
        <v>17</v>
      </c>
      <c r="B1265" t="s">
        <v>10</v>
      </c>
      <c r="C1265" t="s">
        <v>23</v>
      </c>
      <c r="D1265" t="s">
        <v>24</v>
      </c>
      <c r="E1265">
        <v>599051</v>
      </c>
    </row>
    <row r="1266" spans="1:5" x14ac:dyDescent="0.25">
      <c r="A1266" t="s">
        <v>36</v>
      </c>
      <c r="B1266" t="s">
        <v>10</v>
      </c>
      <c r="C1266" t="s">
        <v>11</v>
      </c>
      <c r="D1266" t="s">
        <v>27</v>
      </c>
      <c r="E1266">
        <v>505927</v>
      </c>
    </row>
    <row r="1267" spans="1:5" x14ac:dyDescent="0.25">
      <c r="A1267" t="s">
        <v>17</v>
      </c>
      <c r="B1267" t="s">
        <v>10</v>
      </c>
      <c r="C1267" t="s">
        <v>38</v>
      </c>
      <c r="D1267" t="s">
        <v>39</v>
      </c>
      <c r="E1267">
        <v>554821</v>
      </c>
    </row>
    <row r="1268" spans="1:5" x14ac:dyDescent="0.25">
      <c r="A1268" t="s">
        <v>17</v>
      </c>
      <c r="B1268" t="s">
        <v>10</v>
      </c>
      <c r="C1268" t="s">
        <v>11</v>
      </c>
      <c r="D1268" t="s">
        <v>12</v>
      </c>
      <c r="E1268">
        <v>505927</v>
      </c>
    </row>
    <row r="1269" spans="1:5" x14ac:dyDescent="0.25">
      <c r="A1269" t="s">
        <v>62</v>
      </c>
      <c r="B1269" t="s">
        <v>10</v>
      </c>
      <c r="C1269" t="s">
        <v>223</v>
      </c>
      <c r="D1269" t="s">
        <v>224</v>
      </c>
      <c r="E1269">
        <v>506702</v>
      </c>
    </row>
    <row r="1270" spans="1:5" x14ac:dyDescent="0.25">
      <c r="A1270" t="s">
        <v>102</v>
      </c>
      <c r="B1270" t="s">
        <v>18</v>
      </c>
      <c r="C1270" t="s">
        <v>34</v>
      </c>
      <c r="D1270" t="s">
        <v>35</v>
      </c>
      <c r="E1270">
        <v>540382</v>
      </c>
    </row>
    <row r="1271" spans="1:5" x14ac:dyDescent="0.25">
      <c r="A1271" t="s">
        <v>36</v>
      </c>
      <c r="B1271" t="s">
        <v>10</v>
      </c>
      <c r="C1271" t="s">
        <v>41</v>
      </c>
      <c r="D1271" t="s">
        <v>42</v>
      </c>
      <c r="E1271">
        <v>597210</v>
      </c>
    </row>
    <row r="1272" spans="1:5" x14ac:dyDescent="0.25">
      <c r="A1272" t="s">
        <v>17</v>
      </c>
      <c r="B1272" t="s">
        <v>18</v>
      </c>
      <c r="C1272" t="s">
        <v>43</v>
      </c>
      <c r="D1272" t="s">
        <v>44</v>
      </c>
      <c r="E1272">
        <v>541303</v>
      </c>
    </row>
    <row r="1273" spans="1:5" x14ac:dyDescent="0.25">
      <c r="A1273" t="s">
        <v>62</v>
      </c>
      <c r="B1273" t="s">
        <v>18</v>
      </c>
      <c r="C1273" t="s">
        <v>225</v>
      </c>
      <c r="D1273" t="s">
        <v>226</v>
      </c>
      <c r="E1273">
        <v>597996</v>
      </c>
    </row>
    <row r="1274" spans="1:5" x14ac:dyDescent="0.25">
      <c r="A1274" t="s">
        <v>17</v>
      </c>
      <c r="B1274" t="s">
        <v>10</v>
      </c>
      <c r="C1274" t="s">
        <v>41</v>
      </c>
      <c r="D1274" t="s">
        <v>42</v>
      </c>
      <c r="E1274">
        <v>597210</v>
      </c>
    </row>
    <row r="1275" spans="1:5" x14ac:dyDescent="0.25">
      <c r="A1275" t="s">
        <v>17</v>
      </c>
      <c r="B1275" t="s">
        <v>18</v>
      </c>
      <c r="C1275" t="s">
        <v>34</v>
      </c>
      <c r="D1275" t="s">
        <v>35</v>
      </c>
      <c r="E1275">
        <v>540382</v>
      </c>
    </row>
    <row r="1276" spans="1:5" x14ac:dyDescent="0.25">
      <c r="A1276" t="s">
        <v>17</v>
      </c>
      <c r="B1276" t="s">
        <v>10</v>
      </c>
      <c r="C1276" t="s">
        <v>11</v>
      </c>
      <c r="D1276" t="s">
        <v>27</v>
      </c>
      <c r="E1276">
        <v>505927</v>
      </c>
    </row>
    <row r="1277" spans="1:5" x14ac:dyDescent="0.25">
      <c r="A1277" t="s">
        <v>17</v>
      </c>
      <c r="B1277" t="s">
        <v>10</v>
      </c>
      <c r="C1277" t="s">
        <v>14</v>
      </c>
      <c r="D1277" t="s">
        <v>15</v>
      </c>
      <c r="E1277">
        <v>597520</v>
      </c>
    </row>
    <row r="1278" spans="1:5" x14ac:dyDescent="0.25">
      <c r="A1278" t="s">
        <v>17</v>
      </c>
      <c r="B1278" t="s">
        <v>10</v>
      </c>
      <c r="C1278" t="s">
        <v>14</v>
      </c>
      <c r="D1278" t="s">
        <v>15</v>
      </c>
      <c r="E1278">
        <v>597520</v>
      </c>
    </row>
    <row r="1279" spans="1:5" x14ac:dyDescent="0.25">
      <c r="A1279" t="s">
        <v>36</v>
      </c>
      <c r="B1279" t="s">
        <v>10</v>
      </c>
      <c r="C1279" t="s">
        <v>21</v>
      </c>
      <c r="D1279" t="s">
        <v>58</v>
      </c>
      <c r="E1279">
        <v>597481</v>
      </c>
    </row>
    <row r="1280" spans="1:5" x14ac:dyDescent="0.25">
      <c r="A1280" t="s">
        <v>17</v>
      </c>
      <c r="B1280" t="s">
        <v>10</v>
      </c>
      <c r="C1280" t="s">
        <v>14</v>
      </c>
      <c r="D1280" t="s">
        <v>81</v>
      </c>
      <c r="E1280">
        <v>597520</v>
      </c>
    </row>
    <row r="1281" spans="1:5" x14ac:dyDescent="0.25">
      <c r="A1281" t="s">
        <v>17</v>
      </c>
      <c r="B1281" t="s">
        <v>10</v>
      </c>
      <c r="C1281" t="s">
        <v>23</v>
      </c>
      <c r="D1281" t="s">
        <v>169</v>
      </c>
      <c r="E1281">
        <v>599051</v>
      </c>
    </row>
    <row r="1282" spans="1:5" x14ac:dyDescent="0.25">
      <c r="A1282" t="s">
        <v>17</v>
      </c>
      <c r="B1282" t="s">
        <v>10</v>
      </c>
      <c r="C1282" t="s">
        <v>23</v>
      </c>
      <c r="D1282" t="s">
        <v>24</v>
      </c>
      <c r="E1282">
        <v>599051</v>
      </c>
    </row>
    <row r="1283" spans="1:5" x14ac:dyDescent="0.25">
      <c r="A1283" t="s">
        <v>62</v>
      </c>
      <c r="B1283" t="s">
        <v>10</v>
      </c>
      <c r="C1283" t="s">
        <v>14</v>
      </c>
      <c r="D1283" t="s">
        <v>15</v>
      </c>
      <c r="E1283">
        <v>597520</v>
      </c>
    </row>
    <row r="1284" spans="1:5" x14ac:dyDescent="0.25">
      <c r="A1284" t="s">
        <v>17</v>
      </c>
      <c r="B1284" t="s">
        <v>18</v>
      </c>
      <c r="C1284" t="s">
        <v>19</v>
      </c>
      <c r="D1284" t="s">
        <v>20</v>
      </c>
      <c r="E1284">
        <v>569356</v>
      </c>
    </row>
    <row r="1285" spans="1:5" x14ac:dyDescent="0.25">
      <c r="A1285" t="s">
        <v>17</v>
      </c>
      <c r="B1285" t="s">
        <v>10</v>
      </c>
      <c r="C1285" t="s">
        <v>23</v>
      </c>
      <c r="D1285" t="s">
        <v>51</v>
      </c>
      <c r="E1285">
        <v>599051</v>
      </c>
    </row>
    <row r="1286" spans="1:5" x14ac:dyDescent="0.25">
      <c r="A1286" t="s">
        <v>62</v>
      </c>
      <c r="B1286" t="s">
        <v>10</v>
      </c>
      <c r="C1286" t="s">
        <v>79</v>
      </c>
      <c r="D1286" t="s">
        <v>80</v>
      </c>
      <c r="E1286">
        <v>597988</v>
      </c>
    </row>
    <row r="1287" spans="1:5" x14ac:dyDescent="0.25">
      <c r="A1287" t="s">
        <v>36</v>
      </c>
      <c r="B1287" t="s">
        <v>10</v>
      </c>
      <c r="C1287" t="s">
        <v>14</v>
      </c>
      <c r="D1287" t="s">
        <v>15</v>
      </c>
      <c r="E1287">
        <v>554782</v>
      </c>
    </row>
    <row r="1288" spans="1:5" x14ac:dyDescent="0.25">
      <c r="A1288" t="s">
        <v>17</v>
      </c>
      <c r="B1288" t="s">
        <v>10</v>
      </c>
      <c r="C1288" t="s">
        <v>79</v>
      </c>
      <c r="D1288" t="s">
        <v>80</v>
      </c>
      <c r="E1288">
        <v>597988</v>
      </c>
    </row>
    <row r="1289" spans="1:5" x14ac:dyDescent="0.25">
      <c r="A1289" t="s">
        <v>62</v>
      </c>
      <c r="B1289" t="s">
        <v>18</v>
      </c>
      <c r="C1289" t="s">
        <v>43</v>
      </c>
      <c r="D1289" t="s">
        <v>44</v>
      </c>
      <c r="E1289">
        <v>541303</v>
      </c>
    </row>
    <row r="1290" spans="1:5" x14ac:dyDescent="0.25">
      <c r="A1290" t="s">
        <v>36</v>
      </c>
      <c r="B1290" t="s">
        <v>10</v>
      </c>
      <c r="C1290" t="s">
        <v>11</v>
      </c>
      <c r="D1290" t="s">
        <v>12</v>
      </c>
      <c r="E1290">
        <v>505927</v>
      </c>
    </row>
    <row r="1291" spans="1:5" x14ac:dyDescent="0.25">
      <c r="A1291" t="s">
        <v>17</v>
      </c>
      <c r="B1291" t="s">
        <v>10</v>
      </c>
      <c r="C1291" t="s">
        <v>11</v>
      </c>
      <c r="D1291" t="s">
        <v>12</v>
      </c>
      <c r="E1291">
        <v>505927</v>
      </c>
    </row>
    <row r="1292" spans="1:5" x14ac:dyDescent="0.25">
      <c r="A1292" t="s">
        <v>36</v>
      </c>
      <c r="B1292" t="s">
        <v>10</v>
      </c>
      <c r="C1292" t="s">
        <v>11</v>
      </c>
      <c r="D1292" t="s">
        <v>12</v>
      </c>
      <c r="E1292">
        <v>505927</v>
      </c>
    </row>
    <row r="1293" spans="1:5" x14ac:dyDescent="0.25">
      <c r="A1293" t="s">
        <v>17</v>
      </c>
      <c r="B1293" t="s">
        <v>10</v>
      </c>
      <c r="C1293" t="s">
        <v>41</v>
      </c>
      <c r="D1293" t="s">
        <v>42</v>
      </c>
      <c r="E1293">
        <v>597210</v>
      </c>
    </row>
    <row r="1294" spans="1:5" x14ac:dyDescent="0.25">
      <c r="A1294" t="s">
        <v>102</v>
      </c>
      <c r="B1294" t="s">
        <v>10</v>
      </c>
      <c r="C1294" t="s">
        <v>11</v>
      </c>
      <c r="D1294" t="s">
        <v>157</v>
      </c>
      <c r="E1294">
        <v>505927</v>
      </c>
    </row>
    <row r="1295" spans="1:5" x14ac:dyDescent="0.25">
      <c r="A1295" t="s">
        <v>36</v>
      </c>
      <c r="B1295" t="s">
        <v>18</v>
      </c>
      <c r="C1295" t="s">
        <v>52</v>
      </c>
      <c r="D1295" t="s">
        <v>149</v>
      </c>
      <c r="E1295">
        <v>553468</v>
      </c>
    </row>
    <row r="1296" spans="1:5" x14ac:dyDescent="0.25">
      <c r="A1296" t="s">
        <v>17</v>
      </c>
      <c r="B1296" t="s">
        <v>10</v>
      </c>
      <c r="C1296" t="s">
        <v>11</v>
      </c>
      <c r="D1296" t="s">
        <v>100</v>
      </c>
      <c r="E1296">
        <v>505927</v>
      </c>
    </row>
    <row r="1297" spans="1:5" x14ac:dyDescent="0.25">
      <c r="A1297" t="s">
        <v>17</v>
      </c>
      <c r="B1297" t="s">
        <v>10</v>
      </c>
      <c r="C1297" t="s">
        <v>11</v>
      </c>
      <c r="D1297" t="s">
        <v>27</v>
      </c>
      <c r="E1297">
        <v>505927</v>
      </c>
    </row>
    <row r="1298" spans="1:5" x14ac:dyDescent="0.25">
      <c r="A1298" t="s">
        <v>102</v>
      </c>
      <c r="B1298" t="s">
        <v>10</v>
      </c>
      <c r="C1298" t="s">
        <v>23</v>
      </c>
      <c r="D1298" t="s">
        <v>24</v>
      </c>
      <c r="E1298">
        <v>599051</v>
      </c>
    </row>
    <row r="1299" spans="1:5" x14ac:dyDescent="0.25">
      <c r="A1299" t="s">
        <v>62</v>
      </c>
      <c r="B1299" t="s">
        <v>10</v>
      </c>
      <c r="C1299" t="s">
        <v>11</v>
      </c>
      <c r="D1299" t="s">
        <v>138</v>
      </c>
      <c r="E1299">
        <v>505927</v>
      </c>
    </row>
    <row r="1300" spans="1:5" x14ac:dyDescent="0.25">
      <c r="A1300" t="s">
        <v>62</v>
      </c>
      <c r="B1300" t="s">
        <v>10</v>
      </c>
      <c r="C1300" t="s">
        <v>14</v>
      </c>
      <c r="D1300" t="s">
        <v>61</v>
      </c>
      <c r="E1300">
        <v>597520</v>
      </c>
    </row>
    <row r="1301" spans="1:5" x14ac:dyDescent="0.25">
      <c r="A1301" t="s">
        <v>62</v>
      </c>
      <c r="B1301" t="s">
        <v>10</v>
      </c>
      <c r="C1301" t="s">
        <v>23</v>
      </c>
      <c r="D1301" t="s">
        <v>24</v>
      </c>
      <c r="E1301">
        <v>599051</v>
      </c>
    </row>
    <row r="1302" spans="1:5" x14ac:dyDescent="0.25">
      <c r="A1302" t="s">
        <v>62</v>
      </c>
      <c r="B1302" t="s">
        <v>10</v>
      </c>
      <c r="C1302" t="s">
        <v>49</v>
      </c>
      <c r="D1302" t="s">
        <v>50</v>
      </c>
      <c r="E1302">
        <v>507580</v>
      </c>
    </row>
    <row r="1303" spans="1:5" x14ac:dyDescent="0.25">
      <c r="A1303" t="s">
        <v>62</v>
      </c>
      <c r="B1303" t="s">
        <v>10</v>
      </c>
      <c r="C1303" t="s">
        <v>170</v>
      </c>
      <c r="D1303" t="s">
        <v>171</v>
      </c>
      <c r="E1303">
        <v>597341</v>
      </c>
    </row>
    <row r="1304" spans="1:5" x14ac:dyDescent="0.25">
      <c r="A1304" t="s">
        <v>62</v>
      </c>
      <c r="B1304" t="s">
        <v>18</v>
      </c>
      <c r="C1304" t="s">
        <v>63</v>
      </c>
      <c r="D1304" t="s">
        <v>64</v>
      </c>
      <c r="E1304">
        <v>536385</v>
      </c>
    </row>
    <row r="1305" spans="1:5" x14ac:dyDescent="0.25">
      <c r="A1305" t="s">
        <v>36</v>
      </c>
      <c r="B1305" t="s">
        <v>10</v>
      </c>
      <c r="C1305" t="s">
        <v>11</v>
      </c>
      <c r="D1305" t="s">
        <v>12</v>
      </c>
      <c r="E1305">
        <v>505927</v>
      </c>
    </row>
    <row r="1306" spans="1:5" x14ac:dyDescent="0.25">
      <c r="A1306" t="s">
        <v>36</v>
      </c>
      <c r="B1306" t="s">
        <v>18</v>
      </c>
      <c r="C1306" t="s">
        <v>19</v>
      </c>
      <c r="D1306" t="s">
        <v>20</v>
      </c>
      <c r="E1306">
        <v>569356</v>
      </c>
    </row>
    <row r="1307" spans="1:5" x14ac:dyDescent="0.25">
      <c r="A1307" t="s">
        <v>102</v>
      </c>
      <c r="B1307" t="s">
        <v>10</v>
      </c>
      <c r="C1307" t="s">
        <v>14</v>
      </c>
      <c r="D1307" t="s">
        <v>15</v>
      </c>
      <c r="E1307">
        <v>597520</v>
      </c>
    </row>
    <row r="1308" spans="1:5" x14ac:dyDescent="0.25">
      <c r="A1308" t="s">
        <v>17</v>
      </c>
      <c r="B1308" t="s">
        <v>10</v>
      </c>
      <c r="C1308" t="s">
        <v>11</v>
      </c>
      <c r="D1308" t="s">
        <v>12</v>
      </c>
      <c r="E1308">
        <v>505927</v>
      </c>
    </row>
    <row r="1309" spans="1:5" x14ac:dyDescent="0.25">
      <c r="A1309" t="s">
        <v>17</v>
      </c>
      <c r="B1309" t="s">
        <v>18</v>
      </c>
      <c r="C1309" t="s">
        <v>72</v>
      </c>
      <c r="D1309" t="s">
        <v>73</v>
      </c>
      <c r="E1309">
        <v>535532</v>
      </c>
    </row>
    <row r="1310" spans="1:5" x14ac:dyDescent="0.25">
      <c r="A1310" t="s">
        <v>17</v>
      </c>
      <c r="B1310" t="s">
        <v>18</v>
      </c>
      <c r="C1310" t="s">
        <v>43</v>
      </c>
      <c r="D1310" t="s">
        <v>44</v>
      </c>
      <c r="E1310">
        <v>541303</v>
      </c>
    </row>
    <row r="1311" spans="1:5" x14ac:dyDescent="0.25">
      <c r="A1311" t="s">
        <v>17</v>
      </c>
      <c r="B1311" t="s">
        <v>18</v>
      </c>
      <c r="C1311" t="s">
        <v>124</v>
      </c>
      <c r="D1311" t="s">
        <v>125</v>
      </c>
      <c r="E1311">
        <v>525804</v>
      </c>
    </row>
    <row r="1312" spans="1:5" x14ac:dyDescent="0.25">
      <c r="A1312" t="s">
        <v>62</v>
      </c>
      <c r="B1312" t="s">
        <v>18</v>
      </c>
      <c r="C1312" t="s">
        <v>227</v>
      </c>
      <c r="D1312" t="s">
        <v>228</v>
      </c>
      <c r="E1312">
        <v>525804</v>
      </c>
    </row>
    <row r="1313" spans="1:5" x14ac:dyDescent="0.25">
      <c r="A1313" t="s">
        <v>17</v>
      </c>
      <c r="B1313" t="s">
        <v>18</v>
      </c>
      <c r="C1313" t="s">
        <v>52</v>
      </c>
      <c r="D1313" t="s">
        <v>150</v>
      </c>
      <c r="E1313">
        <v>553468</v>
      </c>
    </row>
    <row r="1314" spans="1:5" x14ac:dyDescent="0.25">
      <c r="A1314" t="s">
        <v>17</v>
      </c>
      <c r="B1314" t="s">
        <v>18</v>
      </c>
      <c r="C1314" t="s">
        <v>63</v>
      </c>
      <c r="D1314" t="s">
        <v>71</v>
      </c>
      <c r="E1314">
        <v>536385</v>
      </c>
    </row>
    <row r="1315" spans="1:5" x14ac:dyDescent="0.25">
      <c r="A1315" t="s">
        <v>17</v>
      </c>
      <c r="B1315" t="s">
        <v>18</v>
      </c>
      <c r="C1315" t="s">
        <v>153</v>
      </c>
      <c r="D1315" t="s">
        <v>154</v>
      </c>
      <c r="E1315">
        <v>536091</v>
      </c>
    </row>
    <row r="1316" spans="1:5" x14ac:dyDescent="0.25">
      <c r="A1316" t="s">
        <v>62</v>
      </c>
      <c r="B1316" t="s">
        <v>18</v>
      </c>
      <c r="C1316" t="s">
        <v>43</v>
      </c>
      <c r="D1316" t="s">
        <v>44</v>
      </c>
      <c r="E1316">
        <v>541303</v>
      </c>
    </row>
    <row r="1317" spans="1:5" x14ac:dyDescent="0.25">
      <c r="A1317" t="s">
        <v>62</v>
      </c>
      <c r="B1317" t="s">
        <v>10</v>
      </c>
      <c r="C1317" t="s">
        <v>79</v>
      </c>
      <c r="D1317" t="s">
        <v>80</v>
      </c>
      <c r="E1317">
        <v>597988</v>
      </c>
    </row>
    <row r="1318" spans="1:5" x14ac:dyDescent="0.25">
      <c r="A1318" t="s">
        <v>62</v>
      </c>
      <c r="B1318" t="s">
        <v>10</v>
      </c>
      <c r="C1318" t="s">
        <v>38</v>
      </c>
      <c r="D1318" t="s">
        <v>113</v>
      </c>
      <c r="E1318">
        <v>554821</v>
      </c>
    </row>
    <row r="1319" spans="1:5" x14ac:dyDescent="0.25">
      <c r="A1319" t="s">
        <v>102</v>
      </c>
      <c r="B1319" t="s">
        <v>16</v>
      </c>
      <c r="C1319" t="s">
        <v>21</v>
      </c>
      <c r="D1319" t="s">
        <v>217</v>
      </c>
      <c r="E1319">
        <v>597481</v>
      </c>
    </row>
    <row r="1320" spans="1:5" x14ac:dyDescent="0.25">
      <c r="A1320" t="s">
        <v>17</v>
      </c>
      <c r="B1320" t="s">
        <v>18</v>
      </c>
      <c r="C1320" t="s">
        <v>43</v>
      </c>
      <c r="D1320" t="s">
        <v>44</v>
      </c>
      <c r="E1320">
        <v>553468</v>
      </c>
    </row>
    <row r="1321" spans="1:5" x14ac:dyDescent="0.25">
      <c r="A1321" t="s">
        <v>36</v>
      </c>
      <c r="B1321" t="s">
        <v>18</v>
      </c>
      <c r="C1321" t="s">
        <v>124</v>
      </c>
      <c r="D1321" t="s">
        <v>156</v>
      </c>
      <c r="E1321">
        <v>525804</v>
      </c>
    </row>
    <row r="1322" spans="1:5" x14ac:dyDescent="0.25">
      <c r="A1322" t="s">
        <v>62</v>
      </c>
      <c r="B1322" t="s">
        <v>18</v>
      </c>
      <c r="C1322" t="s">
        <v>52</v>
      </c>
      <c r="D1322" t="s">
        <v>150</v>
      </c>
      <c r="E1322">
        <v>553468</v>
      </c>
    </row>
    <row r="1323" spans="1:5" x14ac:dyDescent="0.25">
      <c r="A1323" t="s">
        <v>17</v>
      </c>
      <c r="B1323" t="s">
        <v>18</v>
      </c>
      <c r="C1323" t="s">
        <v>52</v>
      </c>
      <c r="D1323" t="s">
        <v>150</v>
      </c>
      <c r="E1323">
        <v>553468</v>
      </c>
    </row>
    <row r="1324" spans="1:5" x14ac:dyDescent="0.25">
      <c r="A1324" t="s">
        <v>17</v>
      </c>
      <c r="B1324" t="s">
        <v>18</v>
      </c>
      <c r="C1324" t="s">
        <v>19</v>
      </c>
      <c r="D1324" t="s">
        <v>20</v>
      </c>
      <c r="E1324">
        <v>569356</v>
      </c>
    </row>
    <row r="1325" spans="1:5" x14ac:dyDescent="0.25">
      <c r="A1325" t="s">
        <v>36</v>
      </c>
      <c r="B1325" t="s">
        <v>18</v>
      </c>
      <c r="C1325" t="s">
        <v>43</v>
      </c>
      <c r="D1325" t="s">
        <v>44</v>
      </c>
      <c r="E1325">
        <v>541303</v>
      </c>
    </row>
    <row r="1326" spans="1:5" x14ac:dyDescent="0.25">
      <c r="A1326" t="s">
        <v>36</v>
      </c>
      <c r="B1326" t="s">
        <v>18</v>
      </c>
      <c r="C1326" t="s">
        <v>124</v>
      </c>
      <c r="D1326" t="s">
        <v>125</v>
      </c>
      <c r="E1326">
        <v>525804</v>
      </c>
    </row>
    <row r="1327" spans="1:5" x14ac:dyDescent="0.25">
      <c r="A1327" t="s">
        <v>17</v>
      </c>
      <c r="B1327" t="s">
        <v>10</v>
      </c>
      <c r="C1327" t="s">
        <v>38</v>
      </c>
      <c r="D1327" t="s">
        <v>39</v>
      </c>
      <c r="E1327">
        <v>554821</v>
      </c>
    </row>
    <row r="1328" spans="1:5" x14ac:dyDescent="0.25">
      <c r="A1328" t="s">
        <v>62</v>
      </c>
      <c r="B1328" t="s">
        <v>10</v>
      </c>
      <c r="C1328" t="s">
        <v>23</v>
      </c>
      <c r="D1328" t="s">
        <v>51</v>
      </c>
      <c r="E1328">
        <v>599051</v>
      </c>
    </row>
    <row r="1329" spans="1:5" x14ac:dyDescent="0.25">
      <c r="A1329" t="s">
        <v>62</v>
      </c>
      <c r="B1329" t="s">
        <v>10</v>
      </c>
      <c r="C1329" t="s">
        <v>41</v>
      </c>
      <c r="D1329" t="s">
        <v>42</v>
      </c>
      <c r="E1329">
        <v>597210</v>
      </c>
    </row>
    <row r="1330" spans="1:5" x14ac:dyDescent="0.25">
      <c r="A1330" t="s">
        <v>62</v>
      </c>
      <c r="B1330" t="s">
        <v>10</v>
      </c>
      <c r="C1330" t="s">
        <v>41</v>
      </c>
      <c r="D1330" t="s">
        <v>42</v>
      </c>
      <c r="E1330">
        <v>597210</v>
      </c>
    </row>
    <row r="1331" spans="1:5" x14ac:dyDescent="0.25">
      <c r="A1331" t="s">
        <v>62</v>
      </c>
      <c r="B1331" t="s">
        <v>10</v>
      </c>
      <c r="C1331" t="s">
        <v>14</v>
      </c>
      <c r="D1331" t="s">
        <v>15</v>
      </c>
      <c r="E1331">
        <v>597520</v>
      </c>
    </row>
    <row r="1332" spans="1:5" x14ac:dyDescent="0.25">
      <c r="A1332" t="s">
        <v>62</v>
      </c>
      <c r="B1332" t="s">
        <v>10</v>
      </c>
      <c r="C1332" t="s">
        <v>11</v>
      </c>
      <c r="D1332" t="s">
        <v>27</v>
      </c>
      <c r="E1332">
        <v>505927</v>
      </c>
    </row>
    <row r="1333" spans="1:5" x14ac:dyDescent="0.25">
      <c r="A1333" t="s">
        <v>62</v>
      </c>
      <c r="B1333" t="s">
        <v>10</v>
      </c>
      <c r="C1333" t="s">
        <v>11</v>
      </c>
      <c r="D1333" t="s">
        <v>27</v>
      </c>
      <c r="E1333">
        <v>505927</v>
      </c>
    </row>
    <row r="1334" spans="1:5" x14ac:dyDescent="0.25">
      <c r="A1334" t="s">
        <v>62</v>
      </c>
      <c r="B1334" t="s">
        <v>10</v>
      </c>
      <c r="C1334" t="s">
        <v>14</v>
      </c>
      <c r="D1334" t="s">
        <v>15</v>
      </c>
      <c r="E1334">
        <v>597520</v>
      </c>
    </row>
    <row r="1335" spans="1:5" x14ac:dyDescent="0.25">
      <c r="A1335" t="s">
        <v>62</v>
      </c>
      <c r="B1335" t="s">
        <v>10</v>
      </c>
      <c r="C1335" t="s">
        <v>14</v>
      </c>
      <c r="D1335" t="s">
        <v>15</v>
      </c>
      <c r="E1335">
        <v>597520</v>
      </c>
    </row>
    <row r="1336" spans="1:5" x14ac:dyDescent="0.25">
      <c r="A1336" t="s">
        <v>102</v>
      </c>
      <c r="B1336" t="s">
        <v>18</v>
      </c>
      <c r="C1336" t="s">
        <v>19</v>
      </c>
      <c r="D1336" t="s">
        <v>20</v>
      </c>
      <c r="E1336">
        <v>569356</v>
      </c>
    </row>
    <row r="1337" spans="1:5" x14ac:dyDescent="0.25">
      <c r="A1337" t="s">
        <v>62</v>
      </c>
      <c r="B1337" t="s">
        <v>10</v>
      </c>
      <c r="C1337" t="s">
        <v>11</v>
      </c>
      <c r="D1337" t="s">
        <v>140</v>
      </c>
      <c r="E1337">
        <v>505927</v>
      </c>
    </row>
    <row r="1338" spans="1:5" x14ac:dyDescent="0.25">
      <c r="A1338" t="s">
        <v>36</v>
      </c>
      <c r="B1338" t="s">
        <v>18</v>
      </c>
      <c r="C1338" t="s">
        <v>19</v>
      </c>
      <c r="D1338" t="s">
        <v>20</v>
      </c>
      <c r="E1338">
        <v>569356</v>
      </c>
    </row>
    <row r="1339" spans="1:5" x14ac:dyDescent="0.25">
      <c r="A1339" t="s">
        <v>36</v>
      </c>
      <c r="B1339" t="s">
        <v>18</v>
      </c>
      <c r="C1339" t="s">
        <v>52</v>
      </c>
      <c r="D1339" t="s">
        <v>53</v>
      </c>
      <c r="E1339">
        <v>536385</v>
      </c>
    </row>
    <row r="1340" spans="1:5" x14ac:dyDescent="0.25">
      <c r="A1340" t="s">
        <v>17</v>
      </c>
      <c r="B1340" t="s">
        <v>18</v>
      </c>
      <c r="C1340" t="s">
        <v>19</v>
      </c>
      <c r="D1340" t="s">
        <v>20</v>
      </c>
      <c r="E1340">
        <v>536385</v>
      </c>
    </row>
    <row r="1341" spans="1:5" x14ac:dyDescent="0.25">
      <c r="A1341" t="s">
        <v>17</v>
      </c>
      <c r="B1341" t="s">
        <v>18</v>
      </c>
      <c r="C1341" t="s">
        <v>29</v>
      </c>
      <c r="D1341" t="s">
        <v>110</v>
      </c>
      <c r="E1341">
        <v>536385</v>
      </c>
    </row>
    <row r="1342" spans="1:5" x14ac:dyDescent="0.25">
      <c r="A1342" t="s">
        <v>17</v>
      </c>
      <c r="B1342" t="s">
        <v>18</v>
      </c>
      <c r="C1342" t="s">
        <v>63</v>
      </c>
      <c r="D1342" t="s">
        <v>64</v>
      </c>
      <c r="E1342">
        <v>536385</v>
      </c>
    </row>
    <row r="1343" spans="1:5" x14ac:dyDescent="0.25">
      <c r="A1343" t="s">
        <v>17</v>
      </c>
      <c r="B1343" t="s">
        <v>18</v>
      </c>
      <c r="C1343" t="s">
        <v>19</v>
      </c>
      <c r="D1343" t="s">
        <v>20</v>
      </c>
      <c r="E1343">
        <v>569356</v>
      </c>
    </row>
    <row r="1344" spans="1:5" x14ac:dyDescent="0.25">
      <c r="A1344" t="s">
        <v>17</v>
      </c>
      <c r="B1344" t="s">
        <v>18</v>
      </c>
      <c r="C1344" t="s">
        <v>29</v>
      </c>
      <c r="D1344" t="s">
        <v>110</v>
      </c>
      <c r="E1344">
        <v>523917</v>
      </c>
    </row>
    <row r="1345" spans="1:5" x14ac:dyDescent="0.25">
      <c r="A1345" t="s">
        <v>17</v>
      </c>
      <c r="B1345" t="s">
        <v>10</v>
      </c>
      <c r="C1345" t="s">
        <v>79</v>
      </c>
      <c r="D1345" t="s">
        <v>80</v>
      </c>
      <c r="E1345">
        <v>597988</v>
      </c>
    </row>
    <row r="1346" spans="1:5" x14ac:dyDescent="0.25">
      <c r="A1346" t="s">
        <v>17</v>
      </c>
      <c r="B1346" t="s">
        <v>10</v>
      </c>
      <c r="C1346" t="s">
        <v>11</v>
      </c>
      <c r="D1346" t="s">
        <v>54</v>
      </c>
      <c r="E1346">
        <v>505927</v>
      </c>
    </row>
    <row r="1347" spans="1:5" x14ac:dyDescent="0.25">
      <c r="A1347" t="s">
        <v>17</v>
      </c>
      <c r="B1347" t="s">
        <v>18</v>
      </c>
      <c r="C1347" t="s">
        <v>19</v>
      </c>
      <c r="D1347" t="s">
        <v>20</v>
      </c>
      <c r="E1347">
        <v>569356</v>
      </c>
    </row>
    <row r="1348" spans="1:5" x14ac:dyDescent="0.25">
      <c r="A1348" t="s">
        <v>62</v>
      </c>
      <c r="B1348" t="s">
        <v>10</v>
      </c>
      <c r="C1348" t="s">
        <v>136</v>
      </c>
      <c r="D1348" t="s">
        <v>143</v>
      </c>
      <c r="E1348">
        <v>597899</v>
      </c>
    </row>
    <row r="1349" spans="1:5" x14ac:dyDescent="0.25">
      <c r="A1349" t="s">
        <v>62</v>
      </c>
      <c r="B1349" t="s">
        <v>10</v>
      </c>
      <c r="C1349" t="s">
        <v>14</v>
      </c>
      <c r="D1349" t="s">
        <v>15</v>
      </c>
      <c r="E1349">
        <v>505927</v>
      </c>
    </row>
    <row r="1350" spans="1:5" x14ac:dyDescent="0.25">
      <c r="A1350" t="s">
        <v>62</v>
      </c>
      <c r="B1350" t="s">
        <v>18</v>
      </c>
      <c r="C1350" t="s">
        <v>89</v>
      </c>
      <c r="D1350" t="s">
        <v>90</v>
      </c>
      <c r="E1350">
        <v>541249</v>
      </c>
    </row>
    <row r="1351" spans="1:5" x14ac:dyDescent="0.25">
      <c r="A1351" t="s">
        <v>17</v>
      </c>
      <c r="B1351" t="s">
        <v>18</v>
      </c>
      <c r="C1351" t="s">
        <v>19</v>
      </c>
      <c r="D1351" t="s">
        <v>20</v>
      </c>
      <c r="E1351">
        <v>569356</v>
      </c>
    </row>
    <row r="1352" spans="1:5" x14ac:dyDescent="0.25">
      <c r="A1352" t="s">
        <v>17</v>
      </c>
      <c r="B1352" t="s">
        <v>18</v>
      </c>
      <c r="C1352" t="s">
        <v>56</v>
      </c>
      <c r="D1352" t="s">
        <v>57</v>
      </c>
      <c r="E1352">
        <v>553484</v>
      </c>
    </row>
    <row r="1353" spans="1:5" x14ac:dyDescent="0.25">
      <c r="A1353" t="s">
        <v>62</v>
      </c>
      <c r="B1353" t="s">
        <v>10</v>
      </c>
      <c r="C1353" t="s">
        <v>65</v>
      </c>
      <c r="D1353" t="s">
        <v>174</v>
      </c>
      <c r="E1353">
        <v>597449</v>
      </c>
    </row>
    <row r="1354" spans="1:5" x14ac:dyDescent="0.25">
      <c r="A1354" t="s">
        <v>36</v>
      </c>
      <c r="B1354" t="s">
        <v>18</v>
      </c>
      <c r="C1354" t="s">
        <v>34</v>
      </c>
      <c r="D1354" t="s">
        <v>35</v>
      </c>
      <c r="E1354">
        <v>540382</v>
      </c>
    </row>
    <row r="1355" spans="1:5" x14ac:dyDescent="0.25">
      <c r="A1355" t="s">
        <v>62</v>
      </c>
      <c r="B1355" t="s">
        <v>10</v>
      </c>
      <c r="C1355" t="s">
        <v>14</v>
      </c>
      <c r="D1355" t="s">
        <v>15</v>
      </c>
      <c r="E1355">
        <v>505927</v>
      </c>
    </row>
    <row r="1356" spans="1:5" x14ac:dyDescent="0.25">
      <c r="A1356" t="s">
        <v>36</v>
      </c>
      <c r="B1356" t="s">
        <v>18</v>
      </c>
      <c r="C1356" t="s">
        <v>19</v>
      </c>
      <c r="D1356" t="s">
        <v>20</v>
      </c>
      <c r="E1356">
        <v>569356</v>
      </c>
    </row>
    <row r="1357" spans="1:5" x14ac:dyDescent="0.25">
      <c r="A1357" t="s">
        <v>102</v>
      </c>
      <c r="B1357" t="s">
        <v>10</v>
      </c>
      <c r="C1357" t="s">
        <v>14</v>
      </c>
      <c r="D1357" t="s">
        <v>81</v>
      </c>
      <c r="E1357">
        <v>597520</v>
      </c>
    </row>
    <row r="1358" spans="1:5" x14ac:dyDescent="0.25">
      <c r="A1358" t="s">
        <v>17</v>
      </c>
      <c r="B1358" t="s">
        <v>10</v>
      </c>
      <c r="C1358" t="s">
        <v>11</v>
      </c>
      <c r="D1358" t="s">
        <v>27</v>
      </c>
      <c r="E1358">
        <v>505927</v>
      </c>
    </row>
    <row r="1359" spans="1:5" x14ac:dyDescent="0.25">
      <c r="A1359" t="s">
        <v>102</v>
      </c>
      <c r="B1359" t="s">
        <v>10</v>
      </c>
      <c r="C1359" t="s">
        <v>11</v>
      </c>
      <c r="D1359" t="s">
        <v>12</v>
      </c>
      <c r="E1359">
        <v>505927</v>
      </c>
    </row>
    <row r="1360" spans="1:5" x14ac:dyDescent="0.25">
      <c r="A1360" t="s">
        <v>17</v>
      </c>
      <c r="B1360" t="s">
        <v>10</v>
      </c>
      <c r="C1360" t="s">
        <v>38</v>
      </c>
      <c r="D1360" t="s">
        <v>103</v>
      </c>
      <c r="E1360">
        <v>554821</v>
      </c>
    </row>
    <row r="1361" spans="1:5" x14ac:dyDescent="0.25">
      <c r="A1361" t="s">
        <v>62</v>
      </c>
      <c r="B1361" t="s">
        <v>26</v>
      </c>
      <c r="C1361" t="s">
        <v>151</v>
      </c>
      <c r="D1361" t="s">
        <v>152</v>
      </c>
      <c r="E1361">
        <v>585726</v>
      </c>
    </row>
    <row r="1362" spans="1:5" x14ac:dyDescent="0.25">
      <c r="A1362" t="s">
        <v>17</v>
      </c>
      <c r="B1362" t="s">
        <v>10</v>
      </c>
      <c r="C1362" t="s">
        <v>11</v>
      </c>
      <c r="D1362" t="s">
        <v>12</v>
      </c>
      <c r="E1362">
        <v>505927</v>
      </c>
    </row>
    <row r="1363" spans="1:5" x14ac:dyDescent="0.25">
      <c r="A1363" t="s">
        <v>62</v>
      </c>
      <c r="B1363" t="s">
        <v>10</v>
      </c>
      <c r="C1363" t="s">
        <v>172</v>
      </c>
      <c r="D1363" t="s">
        <v>173</v>
      </c>
      <c r="E1363">
        <v>551996</v>
      </c>
    </row>
    <row r="1364" spans="1:5" x14ac:dyDescent="0.25">
      <c r="A1364" t="s">
        <v>17</v>
      </c>
      <c r="B1364" t="s">
        <v>18</v>
      </c>
      <c r="C1364" t="s">
        <v>52</v>
      </c>
      <c r="D1364" t="s">
        <v>86</v>
      </c>
      <c r="E1364">
        <v>553468</v>
      </c>
    </row>
    <row r="1365" spans="1:5" x14ac:dyDescent="0.25">
      <c r="A1365" t="s">
        <v>62</v>
      </c>
      <c r="B1365" t="s">
        <v>10</v>
      </c>
      <c r="C1365" t="s">
        <v>23</v>
      </c>
      <c r="D1365" t="s">
        <v>24</v>
      </c>
      <c r="E1365">
        <v>599051</v>
      </c>
    </row>
    <row r="1366" spans="1:5" x14ac:dyDescent="0.25">
      <c r="A1366" t="s">
        <v>17</v>
      </c>
      <c r="B1366" t="s">
        <v>10</v>
      </c>
      <c r="C1366" t="s">
        <v>21</v>
      </c>
      <c r="D1366" t="s">
        <v>58</v>
      </c>
      <c r="E1366">
        <v>597481</v>
      </c>
    </row>
    <row r="1367" spans="1:5" x14ac:dyDescent="0.25">
      <c r="A1367" t="s">
        <v>17</v>
      </c>
      <c r="B1367" t="s">
        <v>10</v>
      </c>
      <c r="C1367" t="s">
        <v>38</v>
      </c>
      <c r="D1367" t="s">
        <v>77</v>
      </c>
      <c r="E1367">
        <v>554821</v>
      </c>
    </row>
    <row r="1368" spans="1:5" x14ac:dyDescent="0.25">
      <c r="A1368" t="s">
        <v>17</v>
      </c>
      <c r="B1368" t="s">
        <v>18</v>
      </c>
      <c r="C1368" t="s">
        <v>63</v>
      </c>
      <c r="D1368" t="s">
        <v>71</v>
      </c>
      <c r="E1368">
        <v>536385</v>
      </c>
    </row>
    <row r="1369" spans="1:5" x14ac:dyDescent="0.25">
      <c r="A1369" t="s">
        <v>17</v>
      </c>
      <c r="B1369" t="s">
        <v>10</v>
      </c>
      <c r="C1369" t="s">
        <v>91</v>
      </c>
      <c r="D1369" t="s">
        <v>92</v>
      </c>
      <c r="E1369">
        <v>597961</v>
      </c>
    </row>
    <row r="1370" spans="1:5" x14ac:dyDescent="0.25">
      <c r="A1370" t="s">
        <v>102</v>
      </c>
      <c r="B1370" t="s">
        <v>10</v>
      </c>
      <c r="C1370" t="s">
        <v>23</v>
      </c>
      <c r="D1370" t="s">
        <v>51</v>
      </c>
      <c r="E1370">
        <v>599051</v>
      </c>
    </row>
    <row r="1371" spans="1:5" x14ac:dyDescent="0.25">
      <c r="A1371" t="s">
        <v>62</v>
      </c>
      <c r="B1371" t="s">
        <v>10</v>
      </c>
      <c r="C1371" t="s">
        <v>11</v>
      </c>
      <c r="D1371" t="s">
        <v>12</v>
      </c>
      <c r="E1371">
        <v>505927</v>
      </c>
    </row>
    <row r="1372" spans="1:5" x14ac:dyDescent="0.25">
      <c r="A1372" t="s">
        <v>102</v>
      </c>
      <c r="B1372" t="s">
        <v>10</v>
      </c>
      <c r="C1372" t="s">
        <v>23</v>
      </c>
      <c r="D1372" t="s">
        <v>51</v>
      </c>
      <c r="E1372">
        <v>599051</v>
      </c>
    </row>
    <row r="1373" spans="1:5" x14ac:dyDescent="0.25">
      <c r="A1373" t="s">
        <v>36</v>
      </c>
      <c r="B1373" t="s">
        <v>10</v>
      </c>
      <c r="C1373" t="s">
        <v>23</v>
      </c>
      <c r="D1373" t="s">
        <v>24</v>
      </c>
      <c r="E1373">
        <v>599051</v>
      </c>
    </row>
    <row r="1374" spans="1:5" x14ac:dyDescent="0.25">
      <c r="A1374" t="s">
        <v>62</v>
      </c>
      <c r="B1374" t="s">
        <v>10</v>
      </c>
      <c r="C1374" t="s">
        <v>41</v>
      </c>
      <c r="D1374" t="s">
        <v>42</v>
      </c>
      <c r="E1374">
        <v>597210</v>
      </c>
    </row>
    <row r="1375" spans="1:5" x14ac:dyDescent="0.25">
      <c r="A1375" t="s">
        <v>17</v>
      </c>
      <c r="B1375" t="s">
        <v>10</v>
      </c>
      <c r="C1375" t="s">
        <v>11</v>
      </c>
      <c r="D1375" t="s">
        <v>12</v>
      </c>
      <c r="E1375">
        <v>505927</v>
      </c>
    </row>
    <row r="1376" spans="1:5" x14ac:dyDescent="0.25">
      <c r="A1376" t="s">
        <v>36</v>
      </c>
      <c r="B1376" t="s">
        <v>10</v>
      </c>
      <c r="C1376" t="s">
        <v>11</v>
      </c>
      <c r="D1376" t="s">
        <v>27</v>
      </c>
      <c r="E1376">
        <v>505927</v>
      </c>
    </row>
    <row r="1377" spans="1:5" x14ac:dyDescent="0.25">
      <c r="A1377" t="s">
        <v>62</v>
      </c>
      <c r="B1377" t="s">
        <v>18</v>
      </c>
      <c r="C1377" t="s">
        <v>52</v>
      </c>
      <c r="D1377" t="s">
        <v>149</v>
      </c>
      <c r="E1377">
        <v>553468</v>
      </c>
    </row>
    <row r="1378" spans="1:5" x14ac:dyDescent="0.25">
      <c r="A1378" t="s">
        <v>17</v>
      </c>
      <c r="B1378" t="s">
        <v>18</v>
      </c>
      <c r="C1378" t="s">
        <v>43</v>
      </c>
      <c r="D1378" t="s">
        <v>44</v>
      </c>
      <c r="E1378">
        <v>541303</v>
      </c>
    </row>
    <row r="1379" spans="1:5" x14ac:dyDescent="0.25">
      <c r="A1379" t="s">
        <v>17</v>
      </c>
      <c r="B1379" t="s">
        <v>18</v>
      </c>
      <c r="C1379" t="s">
        <v>89</v>
      </c>
      <c r="D1379" t="s">
        <v>90</v>
      </c>
      <c r="E1379">
        <v>541249</v>
      </c>
    </row>
    <row r="1380" spans="1:5" x14ac:dyDescent="0.25">
      <c r="A1380" t="s">
        <v>17</v>
      </c>
      <c r="B1380" t="s">
        <v>18</v>
      </c>
      <c r="C1380" t="s">
        <v>52</v>
      </c>
      <c r="D1380" t="s">
        <v>150</v>
      </c>
      <c r="E1380">
        <v>574082</v>
      </c>
    </row>
    <row r="1381" spans="1:5" x14ac:dyDescent="0.25">
      <c r="A1381" t="s">
        <v>17</v>
      </c>
      <c r="B1381" t="s">
        <v>18</v>
      </c>
      <c r="C1381" t="s">
        <v>63</v>
      </c>
      <c r="D1381" t="s">
        <v>71</v>
      </c>
      <c r="E1381">
        <v>536385</v>
      </c>
    </row>
    <row r="1382" spans="1:5" x14ac:dyDescent="0.25">
      <c r="A1382" t="s">
        <v>62</v>
      </c>
      <c r="B1382" t="s">
        <v>10</v>
      </c>
      <c r="C1382" t="s">
        <v>21</v>
      </c>
      <c r="D1382" t="s">
        <v>58</v>
      </c>
      <c r="E1382">
        <v>500496</v>
      </c>
    </row>
    <row r="1383" spans="1:5" x14ac:dyDescent="0.25">
      <c r="A1383" t="s">
        <v>62</v>
      </c>
      <c r="B1383" t="s">
        <v>10</v>
      </c>
      <c r="C1383" t="s">
        <v>23</v>
      </c>
      <c r="D1383" t="s">
        <v>24</v>
      </c>
      <c r="E1383">
        <v>599051</v>
      </c>
    </row>
    <row r="1384" spans="1:5" x14ac:dyDescent="0.25">
      <c r="A1384" t="s">
        <v>36</v>
      </c>
      <c r="B1384" t="s">
        <v>10</v>
      </c>
      <c r="C1384" t="s">
        <v>23</v>
      </c>
      <c r="D1384" t="s">
        <v>51</v>
      </c>
      <c r="E1384">
        <v>599051</v>
      </c>
    </row>
    <row r="1385" spans="1:5" x14ac:dyDescent="0.25">
      <c r="A1385" t="s">
        <v>62</v>
      </c>
      <c r="B1385" t="s">
        <v>10</v>
      </c>
      <c r="C1385" t="s">
        <v>11</v>
      </c>
      <c r="D1385" t="s">
        <v>27</v>
      </c>
      <c r="E1385">
        <v>505927</v>
      </c>
    </row>
    <row r="1386" spans="1:5" x14ac:dyDescent="0.25">
      <c r="A1386" t="s">
        <v>62</v>
      </c>
      <c r="B1386" t="s">
        <v>18</v>
      </c>
      <c r="C1386" t="s">
        <v>34</v>
      </c>
      <c r="D1386" t="s">
        <v>35</v>
      </c>
      <c r="E1386">
        <v>540382</v>
      </c>
    </row>
    <row r="1387" spans="1:5" x14ac:dyDescent="0.25">
      <c r="A1387" t="s">
        <v>102</v>
      </c>
      <c r="B1387" t="s">
        <v>10</v>
      </c>
      <c r="C1387" t="s">
        <v>38</v>
      </c>
      <c r="D1387" t="s">
        <v>39</v>
      </c>
      <c r="E1387">
        <v>568830</v>
      </c>
    </row>
    <row r="1388" spans="1:5" x14ac:dyDescent="0.25">
      <c r="A1388" t="s">
        <v>62</v>
      </c>
      <c r="B1388" t="s">
        <v>10</v>
      </c>
      <c r="C1388" t="s">
        <v>11</v>
      </c>
      <c r="D1388" t="s">
        <v>140</v>
      </c>
      <c r="E1388">
        <v>510343</v>
      </c>
    </row>
    <row r="1389" spans="1:5" x14ac:dyDescent="0.25">
      <c r="A1389" t="s">
        <v>62</v>
      </c>
      <c r="B1389" t="s">
        <v>10</v>
      </c>
      <c r="C1389" t="s">
        <v>11</v>
      </c>
      <c r="D1389" t="s">
        <v>12</v>
      </c>
      <c r="E1389">
        <v>505927</v>
      </c>
    </row>
    <row r="1390" spans="1:5" x14ac:dyDescent="0.25">
      <c r="A1390" t="s">
        <v>36</v>
      </c>
      <c r="B1390" t="s">
        <v>10</v>
      </c>
      <c r="C1390" t="s">
        <v>11</v>
      </c>
      <c r="D1390" t="s">
        <v>12</v>
      </c>
      <c r="E1390">
        <v>505927</v>
      </c>
    </row>
    <row r="1391" spans="1:5" x14ac:dyDescent="0.25">
      <c r="A1391" t="s">
        <v>36</v>
      </c>
      <c r="B1391" t="s">
        <v>10</v>
      </c>
      <c r="C1391" t="s">
        <v>11</v>
      </c>
      <c r="D1391" t="s">
        <v>27</v>
      </c>
      <c r="E1391">
        <v>505927</v>
      </c>
    </row>
    <row r="1392" spans="1:5" x14ac:dyDescent="0.25">
      <c r="A1392" t="s">
        <v>102</v>
      </c>
      <c r="B1392" t="s">
        <v>18</v>
      </c>
      <c r="C1392" t="s">
        <v>63</v>
      </c>
      <c r="D1392" t="s">
        <v>64</v>
      </c>
      <c r="E1392">
        <v>536385</v>
      </c>
    </row>
    <row r="1393" spans="1:5" x14ac:dyDescent="0.25">
      <c r="A1393" t="s">
        <v>102</v>
      </c>
      <c r="B1393" t="s">
        <v>10</v>
      </c>
      <c r="C1393" t="s">
        <v>14</v>
      </c>
      <c r="D1393" t="s">
        <v>15</v>
      </c>
      <c r="E1393">
        <v>597520</v>
      </c>
    </row>
    <row r="1394" spans="1:5" x14ac:dyDescent="0.25">
      <c r="A1394" t="s">
        <v>36</v>
      </c>
      <c r="B1394" t="s">
        <v>10</v>
      </c>
      <c r="C1394" t="s">
        <v>23</v>
      </c>
      <c r="D1394" t="s">
        <v>37</v>
      </c>
      <c r="E1394">
        <v>599051</v>
      </c>
    </row>
    <row r="1395" spans="1:5" x14ac:dyDescent="0.25">
      <c r="A1395" t="s">
        <v>62</v>
      </c>
      <c r="B1395" t="s">
        <v>10</v>
      </c>
      <c r="C1395" t="s">
        <v>11</v>
      </c>
      <c r="D1395" t="s">
        <v>27</v>
      </c>
      <c r="E1395">
        <v>505927</v>
      </c>
    </row>
    <row r="1396" spans="1:5" x14ac:dyDescent="0.25">
      <c r="A1396" t="s">
        <v>17</v>
      </c>
      <c r="B1396" t="s">
        <v>18</v>
      </c>
      <c r="C1396" t="s">
        <v>56</v>
      </c>
      <c r="D1396" t="s">
        <v>57</v>
      </c>
      <c r="E1396">
        <v>553484</v>
      </c>
    </row>
    <row r="1397" spans="1:5" x14ac:dyDescent="0.25">
      <c r="A1397" t="s">
        <v>62</v>
      </c>
      <c r="B1397" t="s">
        <v>10</v>
      </c>
      <c r="C1397" t="s">
        <v>11</v>
      </c>
      <c r="D1397" t="s">
        <v>140</v>
      </c>
      <c r="E1397">
        <v>505927</v>
      </c>
    </row>
    <row r="1398" spans="1:5" x14ac:dyDescent="0.25">
      <c r="A1398" t="s">
        <v>62</v>
      </c>
      <c r="B1398" t="s">
        <v>10</v>
      </c>
      <c r="C1398" t="s">
        <v>23</v>
      </c>
      <c r="D1398" t="s">
        <v>169</v>
      </c>
      <c r="E1398">
        <v>599051</v>
      </c>
    </row>
    <row r="1399" spans="1:5" x14ac:dyDescent="0.25">
      <c r="A1399" t="s">
        <v>62</v>
      </c>
      <c r="B1399" t="s">
        <v>10</v>
      </c>
      <c r="C1399" t="s">
        <v>67</v>
      </c>
      <c r="D1399" t="s">
        <v>68</v>
      </c>
      <c r="E1399">
        <v>569551</v>
      </c>
    </row>
    <row r="1400" spans="1:5" x14ac:dyDescent="0.25">
      <c r="A1400" t="s">
        <v>36</v>
      </c>
      <c r="B1400" t="s">
        <v>18</v>
      </c>
      <c r="C1400" t="s">
        <v>43</v>
      </c>
      <c r="D1400" t="s">
        <v>44</v>
      </c>
      <c r="E1400">
        <v>541303</v>
      </c>
    </row>
    <row r="1401" spans="1:5" x14ac:dyDescent="0.25">
      <c r="A1401" t="s">
        <v>62</v>
      </c>
      <c r="B1401" t="s">
        <v>10</v>
      </c>
      <c r="C1401" t="s">
        <v>74</v>
      </c>
      <c r="D1401" t="s">
        <v>78</v>
      </c>
      <c r="E1401">
        <v>597635</v>
      </c>
    </row>
    <row r="1402" spans="1:5" x14ac:dyDescent="0.25">
      <c r="A1402" t="s">
        <v>62</v>
      </c>
      <c r="B1402" t="s">
        <v>18</v>
      </c>
      <c r="C1402" t="s">
        <v>19</v>
      </c>
      <c r="D1402" t="s">
        <v>20</v>
      </c>
      <c r="E1402">
        <v>540030</v>
      </c>
    </row>
    <row r="1403" spans="1:5" x14ac:dyDescent="0.25">
      <c r="A1403" t="s">
        <v>62</v>
      </c>
      <c r="B1403" t="s">
        <v>10</v>
      </c>
      <c r="C1403" t="s">
        <v>210</v>
      </c>
      <c r="D1403" t="s">
        <v>211</v>
      </c>
      <c r="E1403">
        <v>599107</v>
      </c>
    </row>
    <row r="1404" spans="1:5" x14ac:dyDescent="0.25">
      <c r="A1404" t="s">
        <v>36</v>
      </c>
      <c r="B1404" t="s">
        <v>18</v>
      </c>
      <c r="C1404" t="s">
        <v>29</v>
      </c>
      <c r="D1404" t="s">
        <v>110</v>
      </c>
      <c r="E1404">
        <v>523917</v>
      </c>
    </row>
    <row r="1405" spans="1:5" x14ac:dyDescent="0.25">
      <c r="A1405" t="s">
        <v>62</v>
      </c>
      <c r="B1405" t="s">
        <v>10</v>
      </c>
      <c r="C1405" t="s">
        <v>38</v>
      </c>
      <c r="D1405" t="s">
        <v>77</v>
      </c>
      <c r="E1405">
        <v>554821</v>
      </c>
    </row>
    <row r="1406" spans="1:5" x14ac:dyDescent="0.25">
      <c r="A1406" t="s">
        <v>17</v>
      </c>
      <c r="B1406" t="s">
        <v>10</v>
      </c>
      <c r="C1406" t="s">
        <v>14</v>
      </c>
      <c r="D1406" t="s">
        <v>15</v>
      </c>
      <c r="E1406">
        <v>597520</v>
      </c>
    </row>
    <row r="1407" spans="1:5" x14ac:dyDescent="0.25">
      <c r="A1407" t="s">
        <v>62</v>
      </c>
      <c r="B1407" t="s">
        <v>10</v>
      </c>
      <c r="C1407" t="s">
        <v>74</v>
      </c>
      <c r="D1407" t="s">
        <v>78</v>
      </c>
      <c r="E1407">
        <v>597635</v>
      </c>
    </row>
    <row r="1408" spans="1:5" x14ac:dyDescent="0.25">
      <c r="A1408" t="s">
        <v>62</v>
      </c>
      <c r="B1408" t="s">
        <v>10</v>
      </c>
      <c r="C1408" t="s">
        <v>21</v>
      </c>
      <c r="D1408" t="s">
        <v>58</v>
      </c>
      <c r="E1408">
        <v>554821</v>
      </c>
    </row>
    <row r="1409" spans="1:5" x14ac:dyDescent="0.25">
      <c r="A1409" t="s">
        <v>36</v>
      </c>
      <c r="B1409" t="s">
        <v>18</v>
      </c>
      <c r="C1409" t="s">
        <v>106</v>
      </c>
      <c r="D1409" t="s">
        <v>107</v>
      </c>
      <c r="E1409">
        <v>557218</v>
      </c>
    </row>
    <row r="1410" spans="1:5" x14ac:dyDescent="0.25">
      <c r="A1410" t="s">
        <v>62</v>
      </c>
      <c r="B1410" t="s">
        <v>18</v>
      </c>
      <c r="C1410" t="s">
        <v>89</v>
      </c>
      <c r="D1410" t="s">
        <v>90</v>
      </c>
      <c r="E1410">
        <v>541249</v>
      </c>
    </row>
    <row r="1411" spans="1:5" x14ac:dyDescent="0.25">
      <c r="A1411" t="s">
        <v>17</v>
      </c>
      <c r="B1411" t="s">
        <v>18</v>
      </c>
      <c r="C1411" t="s">
        <v>43</v>
      </c>
      <c r="D1411" t="s">
        <v>44</v>
      </c>
      <c r="E1411">
        <v>541303</v>
      </c>
    </row>
    <row r="1412" spans="1:5" x14ac:dyDescent="0.25">
      <c r="A1412" t="s">
        <v>17</v>
      </c>
      <c r="B1412" t="s">
        <v>18</v>
      </c>
      <c r="C1412" t="s">
        <v>63</v>
      </c>
      <c r="D1412" t="s">
        <v>64</v>
      </c>
      <c r="E1412">
        <v>536385</v>
      </c>
    </row>
    <row r="1413" spans="1:5" x14ac:dyDescent="0.25">
      <c r="A1413" t="s">
        <v>36</v>
      </c>
      <c r="B1413" t="s">
        <v>18</v>
      </c>
      <c r="C1413" t="s">
        <v>72</v>
      </c>
      <c r="D1413" t="s">
        <v>73</v>
      </c>
      <c r="E1413">
        <v>535532</v>
      </c>
    </row>
    <row r="1414" spans="1:5" x14ac:dyDescent="0.25">
      <c r="A1414" t="s">
        <v>62</v>
      </c>
      <c r="B1414" t="s">
        <v>18</v>
      </c>
      <c r="C1414" t="s">
        <v>65</v>
      </c>
      <c r="D1414" t="s">
        <v>229</v>
      </c>
      <c r="E1414">
        <v>536521</v>
      </c>
    </row>
    <row r="1415" spans="1:5" x14ac:dyDescent="0.25">
      <c r="A1415" t="s">
        <v>62</v>
      </c>
      <c r="B1415" t="s">
        <v>10</v>
      </c>
      <c r="C1415" t="s">
        <v>23</v>
      </c>
      <c r="D1415" t="s">
        <v>37</v>
      </c>
      <c r="E1415">
        <v>599051</v>
      </c>
    </row>
    <row r="1416" spans="1:5" x14ac:dyDescent="0.25">
      <c r="A1416" t="s">
        <v>62</v>
      </c>
      <c r="B1416" t="s">
        <v>10</v>
      </c>
      <c r="C1416" t="s">
        <v>38</v>
      </c>
      <c r="D1416" t="s">
        <v>39</v>
      </c>
      <c r="E1416">
        <v>554821</v>
      </c>
    </row>
    <row r="1417" spans="1:5" x14ac:dyDescent="0.25">
      <c r="A1417" t="s">
        <v>62</v>
      </c>
      <c r="B1417" t="s">
        <v>10</v>
      </c>
      <c r="C1417" t="s">
        <v>41</v>
      </c>
      <c r="D1417" t="s">
        <v>42</v>
      </c>
      <c r="E1417">
        <v>597210</v>
      </c>
    </row>
    <row r="1418" spans="1:5" x14ac:dyDescent="0.25">
      <c r="A1418" t="s">
        <v>62</v>
      </c>
      <c r="B1418" t="s">
        <v>18</v>
      </c>
      <c r="C1418" t="s">
        <v>47</v>
      </c>
      <c r="D1418" t="s">
        <v>48</v>
      </c>
      <c r="E1418">
        <v>540684</v>
      </c>
    </row>
    <row r="1419" spans="1:5" x14ac:dyDescent="0.25">
      <c r="A1419" t="s">
        <v>62</v>
      </c>
      <c r="B1419" t="s">
        <v>10</v>
      </c>
      <c r="C1419" t="s">
        <v>23</v>
      </c>
      <c r="D1419" t="s">
        <v>51</v>
      </c>
      <c r="E1419">
        <v>549240</v>
      </c>
    </row>
    <row r="1420" spans="1:5" x14ac:dyDescent="0.25">
      <c r="A1420" t="s">
        <v>17</v>
      </c>
      <c r="B1420" t="s">
        <v>10</v>
      </c>
      <c r="C1420" t="s">
        <v>38</v>
      </c>
      <c r="D1420" t="s">
        <v>39</v>
      </c>
      <c r="E1420">
        <v>554821</v>
      </c>
    </row>
    <row r="1421" spans="1:5" x14ac:dyDescent="0.25">
      <c r="A1421" t="s">
        <v>62</v>
      </c>
      <c r="B1421" t="s">
        <v>18</v>
      </c>
      <c r="C1421" t="s">
        <v>63</v>
      </c>
      <c r="D1421" t="s">
        <v>71</v>
      </c>
      <c r="E1421">
        <v>536385</v>
      </c>
    </row>
    <row r="1422" spans="1:5" x14ac:dyDescent="0.25">
      <c r="A1422" t="s">
        <v>102</v>
      </c>
      <c r="B1422" t="s">
        <v>10</v>
      </c>
      <c r="C1422" t="s">
        <v>11</v>
      </c>
      <c r="D1422" t="s">
        <v>27</v>
      </c>
      <c r="E1422">
        <v>505927</v>
      </c>
    </row>
    <row r="1423" spans="1:5" x14ac:dyDescent="0.25">
      <c r="A1423" t="s">
        <v>62</v>
      </c>
      <c r="B1423" t="s">
        <v>18</v>
      </c>
      <c r="C1423" t="s">
        <v>63</v>
      </c>
      <c r="D1423" t="s">
        <v>71</v>
      </c>
      <c r="E1423">
        <v>536385</v>
      </c>
    </row>
    <row r="1424" spans="1:5" x14ac:dyDescent="0.25">
      <c r="A1424" t="s">
        <v>36</v>
      </c>
      <c r="B1424" t="s">
        <v>18</v>
      </c>
      <c r="C1424" t="s">
        <v>47</v>
      </c>
      <c r="D1424" t="s">
        <v>48</v>
      </c>
      <c r="E1424">
        <v>540684</v>
      </c>
    </row>
    <row r="1425" spans="1:5" x14ac:dyDescent="0.25">
      <c r="A1425" t="s">
        <v>62</v>
      </c>
      <c r="B1425" t="s">
        <v>10</v>
      </c>
      <c r="C1425" t="s">
        <v>41</v>
      </c>
      <c r="D1425" t="s">
        <v>88</v>
      </c>
      <c r="E1425">
        <v>597210</v>
      </c>
    </row>
    <row r="1426" spans="1:5" x14ac:dyDescent="0.25">
      <c r="A1426" t="s">
        <v>62</v>
      </c>
      <c r="B1426" t="s">
        <v>10</v>
      </c>
      <c r="C1426" t="s">
        <v>11</v>
      </c>
      <c r="D1426" t="s">
        <v>27</v>
      </c>
      <c r="E1426">
        <v>505927</v>
      </c>
    </row>
    <row r="1427" spans="1:5" x14ac:dyDescent="0.25">
      <c r="A1427" t="s">
        <v>62</v>
      </c>
      <c r="B1427" t="s">
        <v>18</v>
      </c>
      <c r="C1427" t="s">
        <v>19</v>
      </c>
      <c r="D1427" t="s">
        <v>20</v>
      </c>
      <c r="E1427">
        <v>569356</v>
      </c>
    </row>
    <row r="1428" spans="1:5" x14ac:dyDescent="0.25">
      <c r="A1428" t="s">
        <v>62</v>
      </c>
      <c r="B1428" t="s">
        <v>18</v>
      </c>
      <c r="C1428" t="s">
        <v>89</v>
      </c>
      <c r="D1428" t="s">
        <v>90</v>
      </c>
      <c r="E1428">
        <v>541249</v>
      </c>
    </row>
    <row r="1429" spans="1:5" x14ac:dyDescent="0.25">
      <c r="A1429" t="s">
        <v>17</v>
      </c>
      <c r="B1429" t="s">
        <v>18</v>
      </c>
      <c r="C1429" t="s">
        <v>19</v>
      </c>
      <c r="D1429" t="s">
        <v>20</v>
      </c>
      <c r="E1429">
        <v>569356</v>
      </c>
    </row>
    <row r="1430" spans="1:5" x14ac:dyDescent="0.25">
      <c r="A1430" t="s">
        <v>62</v>
      </c>
      <c r="B1430" t="s">
        <v>18</v>
      </c>
      <c r="C1430" t="s">
        <v>34</v>
      </c>
      <c r="D1430" t="s">
        <v>35</v>
      </c>
      <c r="E1430">
        <v>540382</v>
      </c>
    </row>
    <row r="1431" spans="1:5" x14ac:dyDescent="0.25">
      <c r="A1431" t="s">
        <v>17</v>
      </c>
      <c r="B1431" t="s">
        <v>10</v>
      </c>
      <c r="C1431" t="s">
        <v>184</v>
      </c>
      <c r="D1431" t="s">
        <v>185</v>
      </c>
      <c r="E1431">
        <v>598933</v>
      </c>
    </row>
    <row r="1432" spans="1:5" x14ac:dyDescent="0.25">
      <c r="A1432" t="s">
        <v>62</v>
      </c>
      <c r="B1432" t="s">
        <v>10</v>
      </c>
      <c r="C1432" t="s">
        <v>14</v>
      </c>
      <c r="D1432" t="s">
        <v>61</v>
      </c>
      <c r="E1432">
        <v>597520</v>
      </c>
    </row>
    <row r="1433" spans="1:5" x14ac:dyDescent="0.25">
      <c r="A1433" t="s">
        <v>17</v>
      </c>
      <c r="B1433" t="s">
        <v>10</v>
      </c>
      <c r="C1433" t="s">
        <v>11</v>
      </c>
      <c r="D1433" t="s">
        <v>12</v>
      </c>
      <c r="E1433">
        <v>505927</v>
      </c>
    </row>
    <row r="1434" spans="1:5" x14ac:dyDescent="0.25">
      <c r="A1434" t="s">
        <v>62</v>
      </c>
      <c r="B1434" t="s">
        <v>10</v>
      </c>
      <c r="C1434" t="s">
        <v>11</v>
      </c>
      <c r="D1434" t="s">
        <v>12</v>
      </c>
      <c r="E1434">
        <v>505927</v>
      </c>
    </row>
    <row r="1435" spans="1:5" x14ac:dyDescent="0.25">
      <c r="A1435" t="s">
        <v>17</v>
      </c>
      <c r="B1435" t="s">
        <v>10</v>
      </c>
      <c r="C1435" t="s">
        <v>79</v>
      </c>
      <c r="D1435" t="s">
        <v>80</v>
      </c>
      <c r="E1435">
        <v>597210</v>
      </c>
    </row>
    <row r="1436" spans="1:5" x14ac:dyDescent="0.25">
      <c r="A1436" t="s">
        <v>62</v>
      </c>
      <c r="B1436" t="s">
        <v>10</v>
      </c>
      <c r="C1436" t="s">
        <v>41</v>
      </c>
      <c r="D1436" t="s">
        <v>42</v>
      </c>
      <c r="E1436">
        <v>554821</v>
      </c>
    </row>
    <row r="1437" spans="1:5" x14ac:dyDescent="0.25">
      <c r="A1437" t="s">
        <v>36</v>
      </c>
      <c r="B1437" t="s">
        <v>18</v>
      </c>
      <c r="C1437" t="s">
        <v>29</v>
      </c>
      <c r="D1437" t="s">
        <v>30</v>
      </c>
      <c r="E1437">
        <v>536385</v>
      </c>
    </row>
    <row r="1438" spans="1:5" x14ac:dyDescent="0.25">
      <c r="A1438" t="s">
        <v>62</v>
      </c>
      <c r="B1438" t="s">
        <v>18</v>
      </c>
      <c r="C1438" t="s">
        <v>43</v>
      </c>
      <c r="D1438" t="s">
        <v>44</v>
      </c>
      <c r="E1438">
        <v>557218</v>
      </c>
    </row>
    <row r="1439" spans="1:5" x14ac:dyDescent="0.25">
      <c r="A1439" t="s">
        <v>17</v>
      </c>
      <c r="B1439" t="s">
        <v>18</v>
      </c>
      <c r="C1439" t="s">
        <v>230</v>
      </c>
      <c r="D1439" t="s">
        <v>231</v>
      </c>
      <c r="E1439">
        <v>524891</v>
      </c>
    </row>
    <row r="1440" spans="1:5" x14ac:dyDescent="0.25">
      <c r="A1440" t="s">
        <v>62</v>
      </c>
      <c r="B1440" t="s">
        <v>10</v>
      </c>
      <c r="C1440" t="s">
        <v>38</v>
      </c>
      <c r="D1440" t="s">
        <v>113</v>
      </c>
      <c r="E1440">
        <v>554821</v>
      </c>
    </row>
    <row r="1441" spans="1:5" x14ac:dyDescent="0.25">
      <c r="A1441" t="s">
        <v>62</v>
      </c>
      <c r="B1441" t="s">
        <v>10</v>
      </c>
      <c r="C1441" t="s">
        <v>11</v>
      </c>
      <c r="D1441" t="s">
        <v>12</v>
      </c>
      <c r="E1441">
        <v>505927</v>
      </c>
    </row>
    <row r="1442" spans="1:5" x14ac:dyDescent="0.25">
      <c r="A1442" t="s">
        <v>62</v>
      </c>
      <c r="B1442" t="s">
        <v>10</v>
      </c>
      <c r="C1442" t="s">
        <v>23</v>
      </c>
      <c r="D1442" t="s">
        <v>24</v>
      </c>
      <c r="E1442">
        <v>599051</v>
      </c>
    </row>
    <row r="1443" spans="1:5" x14ac:dyDescent="0.25">
      <c r="A1443" t="s">
        <v>62</v>
      </c>
      <c r="B1443" t="s">
        <v>18</v>
      </c>
      <c r="C1443" t="s">
        <v>52</v>
      </c>
      <c r="D1443" t="s">
        <v>150</v>
      </c>
      <c r="E1443">
        <v>553468</v>
      </c>
    </row>
    <row r="1444" spans="1:5" x14ac:dyDescent="0.25">
      <c r="A1444" t="s">
        <v>62</v>
      </c>
      <c r="B1444" t="s">
        <v>10</v>
      </c>
      <c r="C1444" t="s">
        <v>232</v>
      </c>
      <c r="D1444" t="s">
        <v>233</v>
      </c>
      <c r="E1444">
        <v>510491</v>
      </c>
    </row>
    <row r="1445" spans="1:5" x14ac:dyDescent="0.25">
      <c r="A1445" t="s">
        <v>62</v>
      </c>
      <c r="B1445" t="s">
        <v>10</v>
      </c>
      <c r="C1445" t="s">
        <v>84</v>
      </c>
      <c r="D1445" t="s">
        <v>85</v>
      </c>
      <c r="E1445">
        <v>556858</v>
      </c>
    </row>
    <row r="1446" spans="1:5" x14ac:dyDescent="0.25">
      <c r="A1446" t="s">
        <v>62</v>
      </c>
      <c r="B1446" t="s">
        <v>18</v>
      </c>
      <c r="C1446" t="s">
        <v>95</v>
      </c>
      <c r="D1446" t="s">
        <v>96</v>
      </c>
      <c r="E1446">
        <v>540030</v>
      </c>
    </row>
    <row r="1447" spans="1:5" x14ac:dyDescent="0.25">
      <c r="A1447" t="s">
        <v>62</v>
      </c>
      <c r="B1447" t="s">
        <v>10</v>
      </c>
      <c r="C1447" t="s">
        <v>38</v>
      </c>
      <c r="D1447" t="s">
        <v>113</v>
      </c>
      <c r="E1447">
        <v>554821</v>
      </c>
    </row>
    <row r="1448" spans="1:5" x14ac:dyDescent="0.25">
      <c r="A1448" t="s">
        <v>62</v>
      </c>
      <c r="B1448" t="s">
        <v>10</v>
      </c>
      <c r="C1448" t="s">
        <v>23</v>
      </c>
      <c r="D1448" t="s">
        <v>51</v>
      </c>
      <c r="E1448">
        <v>599051</v>
      </c>
    </row>
    <row r="1449" spans="1:5" x14ac:dyDescent="0.25">
      <c r="A1449" t="s">
        <v>17</v>
      </c>
      <c r="B1449" t="s">
        <v>18</v>
      </c>
      <c r="C1449" t="s">
        <v>56</v>
      </c>
      <c r="D1449" t="s">
        <v>57</v>
      </c>
      <c r="E1449">
        <v>553484</v>
      </c>
    </row>
    <row r="1450" spans="1:5" x14ac:dyDescent="0.25">
      <c r="A1450" t="s">
        <v>62</v>
      </c>
      <c r="B1450" t="s">
        <v>18</v>
      </c>
      <c r="C1450" t="s">
        <v>72</v>
      </c>
      <c r="D1450" t="s">
        <v>73</v>
      </c>
      <c r="E1450">
        <v>535532</v>
      </c>
    </row>
    <row r="1451" spans="1:5" x14ac:dyDescent="0.25">
      <c r="A1451" t="s">
        <v>17</v>
      </c>
      <c r="B1451" t="s">
        <v>18</v>
      </c>
      <c r="C1451" t="s">
        <v>56</v>
      </c>
      <c r="D1451" t="s">
        <v>57</v>
      </c>
      <c r="E1451">
        <v>553484</v>
      </c>
    </row>
    <row r="1452" spans="1:5" x14ac:dyDescent="0.25">
      <c r="A1452" t="s">
        <v>17</v>
      </c>
      <c r="B1452" t="s">
        <v>10</v>
      </c>
      <c r="C1452" t="s">
        <v>38</v>
      </c>
      <c r="D1452" t="s">
        <v>197</v>
      </c>
      <c r="E1452">
        <v>554821</v>
      </c>
    </row>
    <row r="1453" spans="1:5" x14ac:dyDescent="0.25">
      <c r="A1453" t="s">
        <v>17</v>
      </c>
      <c r="B1453" t="s">
        <v>10</v>
      </c>
      <c r="C1453" t="s">
        <v>234</v>
      </c>
      <c r="D1453" t="s">
        <v>235</v>
      </c>
      <c r="E1453">
        <v>599549</v>
      </c>
    </row>
    <row r="1454" spans="1:5" x14ac:dyDescent="0.25">
      <c r="A1454" t="s">
        <v>17</v>
      </c>
      <c r="B1454" t="s">
        <v>10</v>
      </c>
      <c r="C1454" t="s">
        <v>38</v>
      </c>
      <c r="D1454" t="s">
        <v>103</v>
      </c>
      <c r="E1454">
        <v>554821</v>
      </c>
    </row>
    <row r="1455" spans="1:5" x14ac:dyDescent="0.25">
      <c r="A1455" t="s">
        <v>36</v>
      </c>
      <c r="B1455" t="s">
        <v>10</v>
      </c>
      <c r="C1455" t="s">
        <v>23</v>
      </c>
      <c r="D1455" t="s">
        <v>51</v>
      </c>
      <c r="E1455">
        <v>599051</v>
      </c>
    </row>
    <row r="1456" spans="1:5" x14ac:dyDescent="0.25">
      <c r="A1456" t="s">
        <v>17</v>
      </c>
      <c r="B1456" t="s">
        <v>18</v>
      </c>
      <c r="C1456" t="s">
        <v>34</v>
      </c>
      <c r="D1456" t="s">
        <v>35</v>
      </c>
      <c r="E1456">
        <v>540382</v>
      </c>
    </row>
    <row r="1457" spans="1:5" x14ac:dyDescent="0.25">
      <c r="A1457" t="s">
        <v>62</v>
      </c>
      <c r="B1457" t="s">
        <v>18</v>
      </c>
      <c r="C1457" t="s">
        <v>47</v>
      </c>
      <c r="D1457" t="s">
        <v>48</v>
      </c>
      <c r="E1457">
        <v>540684</v>
      </c>
    </row>
    <row r="1458" spans="1:5" x14ac:dyDescent="0.25">
      <c r="A1458" t="s">
        <v>102</v>
      </c>
      <c r="B1458" t="s">
        <v>10</v>
      </c>
      <c r="C1458" t="s">
        <v>136</v>
      </c>
      <c r="D1458" t="s">
        <v>137</v>
      </c>
      <c r="E1458">
        <v>597899</v>
      </c>
    </row>
    <row r="1459" spans="1:5" x14ac:dyDescent="0.25">
      <c r="A1459" t="s">
        <v>62</v>
      </c>
      <c r="B1459" t="s">
        <v>18</v>
      </c>
      <c r="C1459" t="s">
        <v>52</v>
      </c>
      <c r="D1459" t="s">
        <v>86</v>
      </c>
      <c r="E1459">
        <v>553468</v>
      </c>
    </row>
    <row r="1460" spans="1:5" x14ac:dyDescent="0.25">
      <c r="A1460" t="s">
        <v>36</v>
      </c>
      <c r="B1460" t="s">
        <v>10</v>
      </c>
      <c r="C1460" t="s">
        <v>11</v>
      </c>
      <c r="D1460" t="s">
        <v>27</v>
      </c>
      <c r="E1460">
        <v>505927</v>
      </c>
    </row>
    <row r="1461" spans="1:5" x14ac:dyDescent="0.25">
      <c r="A1461" t="s">
        <v>62</v>
      </c>
      <c r="B1461" t="s">
        <v>10</v>
      </c>
      <c r="C1461" t="s">
        <v>236</v>
      </c>
      <c r="D1461" t="s">
        <v>237</v>
      </c>
      <c r="E1461">
        <v>506320</v>
      </c>
    </row>
    <row r="1462" spans="1:5" x14ac:dyDescent="0.25">
      <c r="A1462" t="s">
        <v>17</v>
      </c>
      <c r="B1462" t="s">
        <v>18</v>
      </c>
      <c r="C1462" t="s">
        <v>45</v>
      </c>
      <c r="D1462" t="s">
        <v>101</v>
      </c>
      <c r="E1462">
        <v>541575</v>
      </c>
    </row>
    <row r="1463" spans="1:5" x14ac:dyDescent="0.25">
      <c r="A1463" t="s">
        <v>62</v>
      </c>
      <c r="B1463" t="s">
        <v>18</v>
      </c>
      <c r="C1463" t="s">
        <v>95</v>
      </c>
      <c r="D1463" t="s">
        <v>96</v>
      </c>
      <c r="E1463">
        <v>540030</v>
      </c>
    </row>
    <row r="1464" spans="1:5" x14ac:dyDescent="0.25">
      <c r="A1464" t="s">
        <v>17</v>
      </c>
      <c r="B1464" t="s">
        <v>10</v>
      </c>
      <c r="C1464" t="s">
        <v>11</v>
      </c>
      <c r="D1464" t="s">
        <v>27</v>
      </c>
      <c r="E1464">
        <v>505927</v>
      </c>
    </row>
    <row r="1465" spans="1:5" x14ac:dyDescent="0.25">
      <c r="A1465" t="s">
        <v>62</v>
      </c>
      <c r="B1465" t="s">
        <v>10</v>
      </c>
      <c r="C1465" t="s">
        <v>23</v>
      </c>
      <c r="D1465" t="s">
        <v>24</v>
      </c>
      <c r="E1465">
        <v>599051</v>
      </c>
    </row>
    <row r="1466" spans="1:5" x14ac:dyDescent="0.25">
      <c r="A1466" t="s">
        <v>62</v>
      </c>
      <c r="B1466" t="s">
        <v>10</v>
      </c>
      <c r="C1466" t="s">
        <v>74</v>
      </c>
      <c r="D1466" t="s">
        <v>160</v>
      </c>
      <c r="E1466">
        <v>597635</v>
      </c>
    </row>
    <row r="1467" spans="1:5" x14ac:dyDescent="0.25">
      <c r="A1467" t="s">
        <v>62</v>
      </c>
      <c r="B1467" t="s">
        <v>18</v>
      </c>
      <c r="C1467" t="s">
        <v>63</v>
      </c>
      <c r="D1467" t="s">
        <v>64</v>
      </c>
      <c r="E1467">
        <v>536385</v>
      </c>
    </row>
    <row r="1468" spans="1:5" x14ac:dyDescent="0.25">
      <c r="A1468" t="s">
        <v>62</v>
      </c>
      <c r="B1468" t="s">
        <v>10</v>
      </c>
      <c r="C1468" t="s">
        <v>74</v>
      </c>
      <c r="D1468" t="s">
        <v>105</v>
      </c>
      <c r="E1468">
        <v>597635</v>
      </c>
    </row>
    <row r="1469" spans="1:5" x14ac:dyDescent="0.25">
      <c r="A1469" t="s">
        <v>62</v>
      </c>
      <c r="B1469" t="s">
        <v>10</v>
      </c>
      <c r="C1469" t="s">
        <v>11</v>
      </c>
      <c r="D1469" t="s">
        <v>27</v>
      </c>
      <c r="E1469">
        <v>505927</v>
      </c>
    </row>
    <row r="1470" spans="1:5" x14ac:dyDescent="0.25">
      <c r="A1470" t="s">
        <v>62</v>
      </c>
      <c r="B1470" t="s">
        <v>10</v>
      </c>
      <c r="C1470" t="s">
        <v>14</v>
      </c>
      <c r="D1470" t="s">
        <v>15</v>
      </c>
      <c r="E1470">
        <v>597520</v>
      </c>
    </row>
    <row r="1471" spans="1:5" x14ac:dyDescent="0.25">
      <c r="A1471" t="s">
        <v>62</v>
      </c>
      <c r="B1471" t="s">
        <v>10</v>
      </c>
      <c r="C1471" t="s">
        <v>11</v>
      </c>
      <c r="D1471" t="s">
        <v>27</v>
      </c>
      <c r="E1471">
        <v>505927</v>
      </c>
    </row>
    <row r="1472" spans="1:5" x14ac:dyDescent="0.25">
      <c r="A1472" t="s">
        <v>62</v>
      </c>
      <c r="B1472" t="s">
        <v>18</v>
      </c>
      <c r="C1472" t="s">
        <v>89</v>
      </c>
      <c r="D1472" t="s">
        <v>90</v>
      </c>
      <c r="E1472">
        <v>536385</v>
      </c>
    </row>
    <row r="1473" spans="1:5" x14ac:dyDescent="0.25">
      <c r="A1473" t="s">
        <v>36</v>
      </c>
      <c r="B1473" t="s">
        <v>10</v>
      </c>
      <c r="C1473" t="s">
        <v>41</v>
      </c>
      <c r="D1473" t="s">
        <v>42</v>
      </c>
      <c r="E1473">
        <v>597210</v>
      </c>
    </row>
    <row r="1474" spans="1:5" x14ac:dyDescent="0.25">
      <c r="A1474" t="s">
        <v>62</v>
      </c>
      <c r="B1474" t="s">
        <v>10</v>
      </c>
      <c r="C1474" t="s">
        <v>11</v>
      </c>
      <c r="D1474" t="s">
        <v>27</v>
      </c>
      <c r="E1474">
        <v>505927</v>
      </c>
    </row>
    <row r="1475" spans="1:5" x14ac:dyDescent="0.25">
      <c r="A1475" t="s">
        <v>36</v>
      </c>
      <c r="B1475" t="s">
        <v>18</v>
      </c>
      <c r="C1475" t="s">
        <v>52</v>
      </c>
      <c r="D1475" t="s">
        <v>86</v>
      </c>
      <c r="E1475">
        <v>553468</v>
      </c>
    </row>
    <row r="1476" spans="1:5" x14ac:dyDescent="0.25">
      <c r="A1476" t="s">
        <v>62</v>
      </c>
      <c r="B1476" t="s">
        <v>10</v>
      </c>
      <c r="C1476" t="s">
        <v>23</v>
      </c>
      <c r="D1476" t="s">
        <v>24</v>
      </c>
      <c r="E1476">
        <v>599051</v>
      </c>
    </row>
    <row r="1477" spans="1:5" x14ac:dyDescent="0.25">
      <c r="A1477" t="s">
        <v>36</v>
      </c>
      <c r="B1477" t="s">
        <v>18</v>
      </c>
      <c r="C1477" t="s">
        <v>124</v>
      </c>
      <c r="D1477" t="s">
        <v>125</v>
      </c>
      <c r="E1477">
        <v>525804</v>
      </c>
    </row>
    <row r="1478" spans="1:5" x14ac:dyDescent="0.25">
      <c r="A1478" t="s">
        <v>62</v>
      </c>
      <c r="B1478" t="s">
        <v>10</v>
      </c>
      <c r="C1478" t="s">
        <v>136</v>
      </c>
      <c r="D1478" t="s">
        <v>137</v>
      </c>
      <c r="E1478">
        <v>597899</v>
      </c>
    </row>
    <row r="1479" spans="1:5" x14ac:dyDescent="0.25">
      <c r="A1479" t="s">
        <v>62</v>
      </c>
      <c r="B1479" t="s">
        <v>10</v>
      </c>
      <c r="C1479" t="s">
        <v>11</v>
      </c>
      <c r="D1479" t="s">
        <v>12</v>
      </c>
      <c r="E1479">
        <v>505927</v>
      </c>
    </row>
    <row r="1480" spans="1:5" x14ac:dyDescent="0.25">
      <c r="A1480" t="s">
        <v>102</v>
      </c>
      <c r="B1480" t="s">
        <v>18</v>
      </c>
      <c r="C1480" t="s">
        <v>19</v>
      </c>
      <c r="D1480" t="s">
        <v>20</v>
      </c>
      <c r="E1480">
        <v>569356</v>
      </c>
    </row>
    <row r="1481" spans="1:5" x14ac:dyDescent="0.25">
      <c r="A1481" t="s">
        <v>62</v>
      </c>
      <c r="B1481" t="s">
        <v>18</v>
      </c>
      <c r="C1481" t="s">
        <v>19</v>
      </c>
      <c r="D1481" t="s">
        <v>20</v>
      </c>
      <c r="E1481">
        <v>569356</v>
      </c>
    </row>
    <row r="1482" spans="1:5" x14ac:dyDescent="0.25">
      <c r="A1482" t="s">
        <v>62</v>
      </c>
      <c r="B1482" t="s">
        <v>18</v>
      </c>
      <c r="C1482" t="s">
        <v>19</v>
      </c>
      <c r="D1482" t="s">
        <v>20</v>
      </c>
      <c r="E1482">
        <v>569356</v>
      </c>
    </row>
    <row r="1483" spans="1:5" x14ac:dyDescent="0.25">
      <c r="A1483" t="s">
        <v>62</v>
      </c>
      <c r="B1483" t="s">
        <v>10</v>
      </c>
      <c r="C1483" t="s">
        <v>38</v>
      </c>
      <c r="D1483" t="s">
        <v>39</v>
      </c>
      <c r="E1483">
        <v>541354</v>
      </c>
    </row>
    <row r="1484" spans="1:5" x14ac:dyDescent="0.25">
      <c r="A1484" t="s">
        <v>36</v>
      </c>
      <c r="B1484" t="s">
        <v>10</v>
      </c>
      <c r="C1484" t="s">
        <v>38</v>
      </c>
      <c r="D1484" t="s">
        <v>103</v>
      </c>
      <c r="E1484">
        <v>554821</v>
      </c>
    </row>
    <row r="1485" spans="1:5" x14ac:dyDescent="0.25">
      <c r="A1485" t="s">
        <v>62</v>
      </c>
      <c r="B1485" t="s">
        <v>18</v>
      </c>
      <c r="C1485" t="s">
        <v>19</v>
      </c>
      <c r="D1485" t="s">
        <v>20</v>
      </c>
      <c r="E1485">
        <v>569356</v>
      </c>
    </row>
    <row r="1486" spans="1:5" x14ac:dyDescent="0.25">
      <c r="A1486" t="s">
        <v>62</v>
      </c>
      <c r="B1486" t="s">
        <v>10</v>
      </c>
      <c r="C1486" t="s">
        <v>38</v>
      </c>
      <c r="D1486" t="s">
        <v>39</v>
      </c>
      <c r="E1486">
        <v>554821</v>
      </c>
    </row>
    <row r="1487" spans="1:5" x14ac:dyDescent="0.25">
      <c r="A1487" t="s">
        <v>62</v>
      </c>
      <c r="B1487" t="s">
        <v>10</v>
      </c>
      <c r="C1487" t="s">
        <v>38</v>
      </c>
      <c r="D1487" t="s">
        <v>39</v>
      </c>
      <c r="E1487">
        <v>554821</v>
      </c>
    </row>
    <row r="1488" spans="1:5" x14ac:dyDescent="0.25">
      <c r="A1488" t="s">
        <v>62</v>
      </c>
      <c r="B1488" t="s">
        <v>18</v>
      </c>
      <c r="C1488" t="s">
        <v>19</v>
      </c>
      <c r="D1488" t="s">
        <v>20</v>
      </c>
      <c r="E1488">
        <v>569356</v>
      </c>
    </row>
    <row r="1489" spans="1:5" x14ac:dyDescent="0.25">
      <c r="A1489" t="s">
        <v>62</v>
      </c>
      <c r="B1489" t="s">
        <v>18</v>
      </c>
      <c r="C1489" t="s">
        <v>19</v>
      </c>
      <c r="D1489" t="s">
        <v>20</v>
      </c>
      <c r="E1489">
        <v>569356</v>
      </c>
    </row>
    <row r="1490" spans="1:5" x14ac:dyDescent="0.25">
      <c r="A1490" t="s">
        <v>62</v>
      </c>
      <c r="B1490" t="s">
        <v>10</v>
      </c>
      <c r="C1490" t="s">
        <v>38</v>
      </c>
      <c r="D1490" t="s">
        <v>103</v>
      </c>
      <c r="E1490">
        <v>554821</v>
      </c>
    </row>
    <row r="1491" spans="1:5" x14ac:dyDescent="0.25">
      <c r="A1491" t="s">
        <v>17</v>
      </c>
      <c r="B1491" t="s">
        <v>18</v>
      </c>
      <c r="C1491" t="s">
        <v>56</v>
      </c>
      <c r="D1491" t="s">
        <v>57</v>
      </c>
      <c r="E1491">
        <v>553484</v>
      </c>
    </row>
    <row r="1492" spans="1:5" x14ac:dyDescent="0.25">
      <c r="A1492" t="s">
        <v>36</v>
      </c>
      <c r="B1492" t="s">
        <v>18</v>
      </c>
      <c r="C1492" t="s">
        <v>19</v>
      </c>
      <c r="D1492" t="s">
        <v>20</v>
      </c>
      <c r="E1492">
        <v>569356</v>
      </c>
    </row>
    <row r="1493" spans="1:5" x14ac:dyDescent="0.25">
      <c r="A1493" t="s">
        <v>36</v>
      </c>
      <c r="B1493" t="s">
        <v>10</v>
      </c>
      <c r="C1493" t="s">
        <v>38</v>
      </c>
      <c r="D1493" t="s">
        <v>103</v>
      </c>
      <c r="E1493">
        <v>554821</v>
      </c>
    </row>
    <row r="1494" spans="1:5" x14ac:dyDescent="0.25">
      <c r="A1494" t="s">
        <v>62</v>
      </c>
      <c r="B1494" t="s">
        <v>10</v>
      </c>
      <c r="C1494" t="s">
        <v>74</v>
      </c>
      <c r="D1494" t="s">
        <v>105</v>
      </c>
      <c r="E1494">
        <v>597635</v>
      </c>
    </row>
    <row r="1495" spans="1:5" x14ac:dyDescent="0.25">
      <c r="A1495" t="s">
        <v>62</v>
      </c>
      <c r="B1495" t="s">
        <v>18</v>
      </c>
      <c r="C1495" t="s">
        <v>63</v>
      </c>
      <c r="D1495" t="s">
        <v>71</v>
      </c>
      <c r="E1495">
        <v>536385</v>
      </c>
    </row>
    <row r="1496" spans="1:5" x14ac:dyDescent="0.25">
      <c r="A1496" t="s">
        <v>62</v>
      </c>
      <c r="B1496" t="s">
        <v>10</v>
      </c>
      <c r="C1496" t="s">
        <v>41</v>
      </c>
      <c r="D1496" t="s">
        <v>42</v>
      </c>
      <c r="E1496">
        <v>597210</v>
      </c>
    </row>
    <row r="1497" spans="1:5" x14ac:dyDescent="0.25">
      <c r="A1497" t="s">
        <v>62</v>
      </c>
      <c r="B1497" t="s">
        <v>18</v>
      </c>
      <c r="C1497" t="s">
        <v>82</v>
      </c>
      <c r="D1497" t="s">
        <v>212</v>
      </c>
      <c r="E1497">
        <v>541036</v>
      </c>
    </row>
    <row r="1498" spans="1:5" x14ac:dyDescent="0.25">
      <c r="A1498" t="s">
        <v>62</v>
      </c>
      <c r="B1498" t="s">
        <v>10</v>
      </c>
      <c r="C1498" t="s">
        <v>213</v>
      </c>
      <c r="D1498" t="s">
        <v>214</v>
      </c>
      <c r="E1498">
        <v>598003</v>
      </c>
    </row>
    <row r="1499" spans="1:5" x14ac:dyDescent="0.25">
      <c r="A1499" t="s">
        <v>62</v>
      </c>
      <c r="B1499" t="s">
        <v>10</v>
      </c>
      <c r="C1499" t="s">
        <v>238</v>
      </c>
      <c r="D1499" t="s">
        <v>239</v>
      </c>
      <c r="E1499">
        <v>598941</v>
      </c>
    </row>
    <row r="1500" spans="1:5" x14ac:dyDescent="0.25">
      <c r="A1500" t="s">
        <v>62</v>
      </c>
      <c r="B1500" t="s">
        <v>10</v>
      </c>
      <c r="C1500" t="s">
        <v>14</v>
      </c>
      <c r="D1500" t="s">
        <v>15</v>
      </c>
      <c r="E1500">
        <v>597520</v>
      </c>
    </row>
    <row r="1501" spans="1:5" x14ac:dyDescent="0.25">
      <c r="A1501" t="s">
        <v>62</v>
      </c>
      <c r="B1501" t="s">
        <v>10</v>
      </c>
      <c r="C1501" t="s">
        <v>79</v>
      </c>
      <c r="D1501" t="s">
        <v>80</v>
      </c>
      <c r="E1501">
        <v>597988</v>
      </c>
    </row>
    <row r="1502" spans="1:5" x14ac:dyDescent="0.25">
      <c r="A1502" t="s">
        <v>62</v>
      </c>
      <c r="B1502" t="s">
        <v>10</v>
      </c>
      <c r="C1502" t="s">
        <v>11</v>
      </c>
      <c r="D1502" t="s">
        <v>27</v>
      </c>
      <c r="E1502">
        <v>505927</v>
      </c>
    </row>
    <row r="1503" spans="1:5" x14ac:dyDescent="0.25">
      <c r="A1503" t="s">
        <v>62</v>
      </c>
      <c r="B1503" t="s">
        <v>10</v>
      </c>
      <c r="C1503" t="s">
        <v>11</v>
      </c>
      <c r="D1503" t="s">
        <v>27</v>
      </c>
      <c r="E1503">
        <v>505927</v>
      </c>
    </row>
    <row r="1504" spans="1:5" x14ac:dyDescent="0.25">
      <c r="A1504" t="s">
        <v>62</v>
      </c>
      <c r="B1504" t="s">
        <v>10</v>
      </c>
      <c r="C1504" t="s">
        <v>11</v>
      </c>
      <c r="D1504" t="s">
        <v>27</v>
      </c>
      <c r="E1504">
        <v>505927</v>
      </c>
    </row>
    <row r="1505" spans="1:5" x14ac:dyDescent="0.25">
      <c r="A1505" t="s">
        <v>62</v>
      </c>
      <c r="B1505" t="s">
        <v>18</v>
      </c>
      <c r="C1505" t="s">
        <v>19</v>
      </c>
      <c r="D1505" t="s">
        <v>20</v>
      </c>
      <c r="E1505">
        <v>569356</v>
      </c>
    </row>
    <row r="1506" spans="1:5" x14ac:dyDescent="0.25">
      <c r="A1506" t="s">
        <v>36</v>
      </c>
      <c r="B1506" t="s">
        <v>10</v>
      </c>
      <c r="C1506" t="s">
        <v>11</v>
      </c>
      <c r="D1506" t="s">
        <v>12</v>
      </c>
      <c r="E1506">
        <v>505927</v>
      </c>
    </row>
    <row r="1507" spans="1:5" x14ac:dyDescent="0.25">
      <c r="A1507" t="s">
        <v>17</v>
      </c>
      <c r="B1507" t="s">
        <v>10</v>
      </c>
      <c r="C1507" t="s">
        <v>23</v>
      </c>
      <c r="D1507" t="s">
        <v>51</v>
      </c>
      <c r="E1507">
        <v>599051</v>
      </c>
    </row>
    <row r="1508" spans="1:5" x14ac:dyDescent="0.25">
      <c r="A1508" t="s">
        <v>62</v>
      </c>
      <c r="B1508" t="s">
        <v>18</v>
      </c>
      <c r="C1508" t="s">
        <v>52</v>
      </c>
      <c r="D1508" t="s">
        <v>149</v>
      </c>
      <c r="E1508">
        <v>553468</v>
      </c>
    </row>
    <row r="1509" spans="1:5" x14ac:dyDescent="0.25">
      <c r="A1509" t="s">
        <v>62</v>
      </c>
      <c r="B1509" t="s">
        <v>18</v>
      </c>
      <c r="C1509" t="s">
        <v>34</v>
      </c>
      <c r="D1509" t="s">
        <v>35</v>
      </c>
      <c r="E1509">
        <v>540382</v>
      </c>
    </row>
    <row r="1510" spans="1:5" x14ac:dyDescent="0.25">
      <c r="A1510" t="s">
        <v>62</v>
      </c>
      <c r="B1510" t="s">
        <v>18</v>
      </c>
      <c r="C1510" t="s">
        <v>29</v>
      </c>
      <c r="D1510" t="s">
        <v>30</v>
      </c>
      <c r="E1510">
        <v>541117</v>
      </c>
    </row>
    <row r="1511" spans="1:5" x14ac:dyDescent="0.25">
      <c r="A1511" t="s">
        <v>62</v>
      </c>
      <c r="B1511" t="s">
        <v>18</v>
      </c>
      <c r="C1511" t="s">
        <v>19</v>
      </c>
      <c r="D1511" t="s">
        <v>20</v>
      </c>
      <c r="E1511">
        <v>536385</v>
      </c>
    </row>
    <row r="1512" spans="1:5" x14ac:dyDescent="0.25">
      <c r="A1512" t="s">
        <v>102</v>
      </c>
      <c r="B1512" t="s">
        <v>10</v>
      </c>
      <c r="C1512" t="s">
        <v>11</v>
      </c>
      <c r="D1512" t="s">
        <v>12</v>
      </c>
      <c r="E1512">
        <v>505927</v>
      </c>
    </row>
    <row r="1513" spans="1:5" x14ac:dyDescent="0.25">
      <c r="A1513" t="s">
        <v>62</v>
      </c>
      <c r="B1513" t="s">
        <v>18</v>
      </c>
      <c r="C1513" t="s">
        <v>34</v>
      </c>
      <c r="D1513" t="s">
        <v>35</v>
      </c>
      <c r="E1513">
        <v>540382</v>
      </c>
    </row>
    <row r="1514" spans="1:5" x14ac:dyDescent="0.25">
      <c r="A1514" t="s">
        <v>62</v>
      </c>
      <c r="B1514" t="s">
        <v>18</v>
      </c>
      <c r="C1514" t="s">
        <v>89</v>
      </c>
      <c r="D1514" t="s">
        <v>90</v>
      </c>
      <c r="E1514">
        <v>541249</v>
      </c>
    </row>
    <row r="1515" spans="1:5" x14ac:dyDescent="0.25">
      <c r="A1515" t="s">
        <v>17</v>
      </c>
      <c r="B1515" t="s">
        <v>10</v>
      </c>
      <c r="C1515" t="s">
        <v>38</v>
      </c>
      <c r="D1515" t="s">
        <v>103</v>
      </c>
      <c r="E1515">
        <v>554821</v>
      </c>
    </row>
    <row r="1516" spans="1:5" x14ac:dyDescent="0.25">
      <c r="A1516" t="s">
        <v>62</v>
      </c>
      <c r="B1516" t="s">
        <v>18</v>
      </c>
      <c r="C1516" t="s">
        <v>124</v>
      </c>
      <c r="D1516" t="s">
        <v>125</v>
      </c>
      <c r="E1516">
        <v>525804</v>
      </c>
    </row>
    <row r="1517" spans="1:5" x14ac:dyDescent="0.25">
      <c r="A1517" t="s">
        <v>62</v>
      </c>
      <c r="B1517" t="s">
        <v>10</v>
      </c>
      <c r="C1517" t="s">
        <v>79</v>
      </c>
      <c r="D1517" t="s">
        <v>80</v>
      </c>
      <c r="E1517">
        <v>597988</v>
      </c>
    </row>
    <row r="1518" spans="1:5" x14ac:dyDescent="0.25">
      <c r="A1518" t="s">
        <v>102</v>
      </c>
      <c r="B1518" t="s">
        <v>18</v>
      </c>
      <c r="C1518" t="s">
        <v>106</v>
      </c>
      <c r="D1518" t="s">
        <v>107</v>
      </c>
      <c r="E1518">
        <v>557218</v>
      </c>
    </row>
    <row r="1519" spans="1:5" x14ac:dyDescent="0.25">
      <c r="A1519" t="s">
        <v>102</v>
      </c>
      <c r="B1519" t="s">
        <v>18</v>
      </c>
      <c r="C1519" t="s">
        <v>106</v>
      </c>
      <c r="D1519" t="s">
        <v>107</v>
      </c>
      <c r="E1519">
        <v>557218</v>
      </c>
    </row>
    <row r="1520" spans="1:5" x14ac:dyDescent="0.25">
      <c r="A1520" t="s">
        <v>62</v>
      </c>
      <c r="B1520" t="s">
        <v>10</v>
      </c>
      <c r="C1520" t="s">
        <v>11</v>
      </c>
      <c r="D1520" t="s">
        <v>27</v>
      </c>
      <c r="E1520">
        <v>505927</v>
      </c>
    </row>
    <row r="1521" spans="1:5" x14ac:dyDescent="0.25">
      <c r="A1521" t="s">
        <v>62</v>
      </c>
      <c r="B1521" t="s">
        <v>10</v>
      </c>
      <c r="C1521" t="s">
        <v>167</v>
      </c>
      <c r="D1521" t="s">
        <v>198</v>
      </c>
      <c r="E1521">
        <v>554782</v>
      </c>
    </row>
    <row r="1522" spans="1:5" x14ac:dyDescent="0.25">
      <c r="A1522" t="s">
        <v>62</v>
      </c>
      <c r="B1522" t="s">
        <v>10</v>
      </c>
      <c r="C1522" t="s">
        <v>14</v>
      </c>
      <c r="D1522" t="s">
        <v>81</v>
      </c>
      <c r="E1522">
        <v>597520</v>
      </c>
    </row>
    <row r="1523" spans="1:5" x14ac:dyDescent="0.25">
      <c r="A1523" t="s">
        <v>36</v>
      </c>
      <c r="B1523" t="s">
        <v>10</v>
      </c>
      <c r="C1523" t="s">
        <v>14</v>
      </c>
      <c r="D1523" t="s">
        <v>15</v>
      </c>
      <c r="E1523">
        <v>597520</v>
      </c>
    </row>
    <row r="1524" spans="1:5" x14ac:dyDescent="0.25">
      <c r="A1524" t="s">
        <v>36</v>
      </c>
      <c r="B1524" t="s">
        <v>10</v>
      </c>
      <c r="C1524" t="s">
        <v>38</v>
      </c>
      <c r="D1524" t="s">
        <v>39</v>
      </c>
      <c r="E1524">
        <v>554821</v>
      </c>
    </row>
    <row r="1525" spans="1:5" x14ac:dyDescent="0.25">
      <c r="A1525" t="s">
        <v>102</v>
      </c>
      <c r="B1525" t="s">
        <v>10</v>
      </c>
      <c r="C1525" t="s">
        <v>11</v>
      </c>
      <c r="D1525" t="s">
        <v>12</v>
      </c>
      <c r="E1525">
        <v>505927</v>
      </c>
    </row>
    <row r="1526" spans="1:5" x14ac:dyDescent="0.25">
      <c r="A1526" t="s">
        <v>62</v>
      </c>
      <c r="B1526" t="s">
        <v>18</v>
      </c>
      <c r="C1526" t="s">
        <v>45</v>
      </c>
      <c r="D1526" t="s">
        <v>101</v>
      </c>
      <c r="E1526">
        <v>541575</v>
      </c>
    </row>
    <row r="1527" spans="1:5" x14ac:dyDescent="0.25">
      <c r="A1527" t="s">
        <v>36</v>
      </c>
      <c r="B1527" t="s">
        <v>10</v>
      </c>
      <c r="C1527" t="s">
        <v>23</v>
      </c>
      <c r="D1527" t="s">
        <v>24</v>
      </c>
      <c r="E1527">
        <v>599051</v>
      </c>
    </row>
    <row r="1528" spans="1:5" x14ac:dyDescent="0.25">
      <c r="A1528" t="s">
        <v>102</v>
      </c>
      <c r="B1528" t="s">
        <v>10</v>
      </c>
      <c r="C1528" t="s">
        <v>11</v>
      </c>
      <c r="D1528" t="s">
        <v>12</v>
      </c>
      <c r="E1528">
        <v>505927</v>
      </c>
    </row>
    <row r="1529" spans="1:5" x14ac:dyDescent="0.25">
      <c r="A1529" t="s">
        <v>62</v>
      </c>
      <c r="B1529" t="s">
        <v>10</v>
      </c>
      <c r="C1529" t="s">
        <v>184</v>
      </c>
      <c r="D1529" t="s">
        <v>185</v>
      </c>
      <c r="E1529">
        <v>598933</v>
      </c>
    </row>
    <row r="1530" spans="1:5" x14ac:dyDescent="0.25">
      <c r="A1530" t="s">
        <v>102</v>
      </c>
      <c r="B1530" t="s">
        <v>10</v>
      </c>
      <c r="C1530" t="s">
        <v>23</v>
      </c>
      <c r="D1530" t="s">
        <v>51</v>
      </c>
      <c r="E1530">
        <v>599051</v>
      </c>
    </row>
    <row r="1531" spans="1:5" x14ac:dyDescent="0.25">
      <c r="A1531" t="s">
        <v>62</v>
      </c>
      <c r="B1531" t="s">
        <v>10</v>
      </c>
      <c r="C1531" t="s">
        <v>11</v>
      </c>
      <c r="D1531" t="s">
        <v>12</v>
      </c>
      <c r="E1531">
        <v>505927</v>
      </c>
    </row>
    <row r="1532" spans="1:5" x14ac:dyDescent="0.25">
      <c r="A1532" t="s">
        <v>62</v>
      </c>
      <c r="B1532" t="s">
        <v>10</v>
      </c>
      <c r="C1532" t="s">
        <v>11</v>
      </c>
      <c r="D1532" t="s">
        <v>12</v>
      </c>
      <c r="E1532">
        <v>505927</v>
      </c>
    </row>
    <row r="1533" spans="1:5" x14ac:dyDescent="0.25">
      <c r="A1533" t="s">
        <v>62</v>
      </c>
      <c r="B1533" t="s">
        <v>10</v>
      </c>
      <c r="C1533" t="s">
        <v>23</v>
      </c>
      <c r="D1533" t="s">
        <v>51</v>
      </c>
      <c r="E1533">
        <v>599051</v>
      </c>
    </row>
    <row r="1534" spans="1:5" x14ac:dyDescent="0.25">
      <c r="A1534" t="s">
        <v>62</v>
      </c>
      <c r="B1534" t="s">
        <v>10</v>
      </c>
      <c r="C1534" t="s">
        <v>38</v>
      </c>
      <c r="D1534" t="s">
        <v>103</v>
      </c>
      <c r="E1534">
        <v>554821</v>
      </c>
    </row>
    <row r="1535" spans="1:5" x14ac:dyDescent="0.25">
      <c r="A1535" t="s">
        <v>36</v>
      </c>
      <c r="B1535" t="s">
        <v>10</v>
      </c>
      <c r="C1535" t="s">
        <v>184</v>
      </c>
      <c r="D1535" t="s">
        <v>185</v>
      </c>
      <c r="E1535">
        <v>598933</v>
      </c>
    </row>
    <row r="1536" spans="1:5" x14ac:dyDescent="0.25">
      <c r="A1536" t="s">
        <v>62</v>
      </c>
      <c r="B1536" t="s">
        <v>10</v>
      </c>
      <c r="C1536" t="s">
        <v>38</v>
      </c>
      <c r="D1536" t="s">
        <v>197</v>
      </c>
      <c r="E1536">
        <v>554821</v>
      </c>
    </row>
    <row r="1537" spans="1:5" x14ac:dyDescent="0.25">
      <c r="A1537" t="s">
        <v>62</v>
      </c>
      <c r="B1537" t="s">
        <v>10</v>
      </c>
      <c r="C1537" t="s">
        <v>136</v>
      </c>
      <c r="D1537" t="s">
        <v>143</v>
      </c>
      <c r="E1537">
        <v>597899</v>
      </c>
    </row>
    <row r="1538" spans="1:5" x14ac:dyDescent="0.25">
      <c r="A1538" t="s">
        <v>62</v>
      </c>
      <c r="B1538" t="s">
        <v>10</v>
      </c>
      <c r="C1538" t="s">
        <v>38</v>
      </c>
      <c r="D1538" t="s">
        <v>103</v>
      </c>
      <c r="E1538">
        <v>554821</v>
      </c>
    </row>
    <row r="1539" spans="1:5" x14ac:dyDescent="0.25">
      <c r="A1539" t="s">
        <v>36</v>
      </c>
      <c r="B1539" t="s">
        <v>10</v>
      </c>
      <c r="C1539" t="s">
        <v>14</v>
      </c>
      <c r="D1539" t="s">
        <v>15</v>
      </c>
      <c r="E1539">
        <v>597520</v>
      </c>
    </row>
    <row r="1540" spans="1:5" x14ac:dyDescent="0.25">
      <c r="A1540" t="s">
        <v>62</v>
      </c>
      <c r="B1540" t="s">
        <v>10</v>
      </c>
      <c r="C1540" t="s">
        <v>23</v>
      </c>
      <c r="D1540" t="s">
        <v>51</v>
      </c>
      <c r="E1540">
        <v>599051</v>
      </c>
    </row>
    <row r="1541" spans="1:5" x14ac:dyDescent="0.25">
      <c r="A1541" t="s">
        <v>62</v>
      </c>
      <c r="B1541" t="s">
        <v>18</v>
      </c>
      <c r="C1541" t="s">
        <v>52</v>
      </c>
      <c r="D1541" t="s">
        <v>149</v>
      </c>
      <c r="E1541">
        <v>541303</v>
      </c>
    </row>
    <row r="1542" spans="1:5" x14ac:dyDescent="0.25">
      <c r="A1542" t="s">
        <v>62</v>
      </c>
      <c r="B1542" t="s">
        <v>18</v>
      </c>
      <c r="C1542" t="s">
        <v>52</v>
      </c>
      <c r="D1542" t="s">
        <v>149</v>
      </c>
      <c r="E1542">
        <v>541303</v>
      </c>
    </row>
    <row r="1543" spans="1:5" x14ac:dyDescent="0.25">
      <c r="A1543" t="s">
        <v>102</v>
      </c>
      <c r="B1543" t="s">
        <v>18</v>
      </c>
      <c r="C1543" t="s">
        <v>106</v>
      </c>
      <c r="D1543" t="s">
        <v>107</v>
      </c>
      <c r="E1543">
        <v>557218</v>
      </c>
    </row>
    <row r="1544" spans="1:5" x14ac:dyDescent="0.25">
      <c r="A1544" t="s">
        <v>62</v>
      </c>
      <c r="B1544" t="s">
        <v>18</v>
      </c>
      <c r="C1544" t="s">
        <v>43</v>
      </c>
      <c r="D1544" t="s">
        <v>44</v>
      </c>
      <c r="E1544">
        <v>541303</v>
      </c>
    </row>
    <row r="1545" spans="1:5" x14ac:dyDescent="0.25">
      <c r="A1545" t="s">
        <v>36</v>
      </c>
      <c r="B1545" t="s">
        <v>10</v>
      </c>
      <c r="C1545" t="s">
        <v>74</v>
      </c>
      <c r="D1545" t="s">
        <v>105</v>
      </c>
      <c r="E1545">
        <v>597635</v>
      </c>
    </row>
    <row r="1546" spans="1:5" x14ac:dyDescent="0.25">
      <c r="A1546" t="s">
        <v>62</v>
      </c>
      <c r="B1546" t="s">
        <v>10</v>
      </c>
      <c r="C1546" t="s">
        <v>253</v>
      </c>
      <c r="D1546" t="s">
        <v>254</v>
      </c>
      <c r="E1546">
        <v>510378</v>
      </c>
    </row>
    <row r="1547" spans="1:5" x14ac:dyDescent="0.25">
      <c r="A1547" t="s">
        <v>36</v>
      </c>
      <c r="B1547" t="s">
        <v>18</v>
      </c>
      <c r="C1547" t="s">
        <v>43</v>
      </c>
      <c r="D1547" t="s">
        <v>44</v>
      </c>
      <c r="E1547">
        <v>541303</v>
      </c>
    </row>
    <row r="1548" spans="1:5" x14ac:dyDescent="0.25">
      <c r="A1548" t="s">
        <v>102</v>
      </c>
      <c r="B1548" t="s">
        <v>18</v>
      </c>
      <c r="C1548" t="s">
        <v>43</v>
      </c>
      <c r="D1548" t="s">
        <v>44</v>
      </c>
      <c r="E1548">
        <v>541303</v>
      </c>
    </row>
    <row r="1549" spans="1:5" x14ac:dyDescent="0.25">
      <c r="A1549" t="s">
        <v>62</v>
      </c>
      <c r="B1549" t="s">
        <v>18</v>
      </c>
      <c r="C1549" t="s">
        <v>72</v>
      </c>
      <c r="D1549" t="s">
        <v>73</v>
      </c>
      <c r="E1549">
        <v>535532</v>
      </c>
    </row>
    <row r="1550" spans="1:5" x14ac:dyDescent="0.25">
      <c r="A1550" t="s">
        <v>62</v>
      </c>
      <c r="B1550" t="s">
        <v>18</v>
      </c>
      <c r="C1550" t="s">
        <v>43</v>
      </c>
      <c r="D1550" t="s">
        <v>44</v>
      </c>
      <c r="E1550">
        <v>541303</v>
      </c>
    </row>
    <row r="1551" spans="1:5" x14ac:dyDescent="0.25">
      <c r="A1551" t="s">
        <v>62</v>
      </c>
      <c r="B1551" t="s">
        <v>18</v>
      </c>
      <c r="C1551" t="s">
        <v>43</v>
      </c>
      <c r="D1551" t="s">
        <v>44</v>
      </c>
      <c r="E1551">
        <v>541303</v>
      </c>
    </row>
    <row r="1552" spans="1:5" x14ac:dyDescent="0.25">
      <c r="A1552" t="s">
        <v>36</v>
      </c>
      <c r="B1552" t="s">
        <v>18</v>
      </c>
      <c r="C1552" t="s">
        <v>72</v>
      </c>
      <c r="D1552" t="s">
        <v>73</v>
      </c>
      <c r="E1552">
        <v>535532</v>
      </c>
    </row>
    <row r="1553" spans="1:5" x14ac:dyDescent="0.25">
      <c r="A1553" t="s">
        <v>62</v>
      </c>
      <c r="B1553" t="s">
        <v>18</v>
      </c>
      <c r="C1553" t="s">
        <v>45</v>
      </c>
      <c r="D1553" t="s">
        <v>101</v>
      </c>
      <c r="E1553">
        <v>541575</v>
      </c>
    </row>
    <row r="1554" spans="1:5" x14ac:dyDescent="0.25">
      <c r="A1554" t="s">
        <v>36</v>
      </c>
      <c r="B1554" t="s">
        <v>18</v>
      </c>
      <c r="C1554" t="s">
        <v>52</v>
      </c>
      <c r="D1554" t="s">
        <v>86</v>
      </c>
      <c r="E1554">
        <v>553468</v>
      </c>
    </row>
    <row r="1555" spans="1:5" x14ac:dyDescent="0.25">
      <c r="A1555" t="s">
        <v>62</v>
      </c>
      <c r="B1555" t="s">
        <v>18</v>
      </c>
      <c r="C1555" t="s">
        <v>52</v>
      </c>
      <c r="D1555" t="s">
        <v>86</v>
      </c>
      <c r="E1555">
        <v>553468</v>
      </c>
    </row>
    <row r="1556" spans="1:5" x14ac:dyDescent="0.25">
      <c r="A1556" t="s">
        <v>62</v>
      </c>
      <c r="B1556" t="s">
        <v>18</v>
      </c>
      <c r="C1556" t="s">
        <v>153</v>
      </c>
      <c r="D1556" t="s">
        <v>154</v>
      </c>
      <c r="E1556">
        <v>523704</v>
      </c>
    </row>
    <row r="1557" spans="1:5" x14ac:dyDescent="0.25">
      <c r="A1557" t="s">
        <v>102</v>
      </c>
      <c r="B1557" t="s">
        <v>18</v>
      </c>
      <c r="C1557" t="s">
        <v>72</v>
      </c>
      <c r="D1557" t="s">
        <v>73</v>
      </c>
      <c r="E1557">
        <v>535532</v>
      </c>
    </row>
    <row r="1558" spans="1:5" x14ac:dyDescent="0.25">
      <c r="A1558" t="s">
        <v>62</v>
      </c>
      <c r="B1558" t="s">
        <v>18</v>
      </c>
      <c r="C1558" t="s">
        <v>43</v>
      </c>
      <c r="D1558" t="s">
        <v>44</v>
      </c>
      <c r="E1558">
        <v>541303</v>
      </c>
    </row>
    <row r="1559" spans="1:5" x14ac:dyDescent="0.25">
      <c r="A1559" t="s">
        <v>62</v>
      </c>
      <c r="B1559" t="s">
        <v>10</v>
      </c>
      <c r="C1559" t="s">
        <v>23</v>
      </c>
      <c r="D1559" t="s">
        <v>37</v>
      </c>
      <c r="E1559">
        <v>599051</v>
      </c>
    </row>
    <row r="1560" spans="1:5" x14ac:dyDescent="0.25">
      <c r="A1560" t="s">
        <v>62</v>
      </c>
      <c r="B1560" t="s">
        <v>18</v>
      </c>
      <c r="C1560" t="s">
        <v>34</v>
      </c>
      <c r="D1560" t="s">
        <v>35</v>
      </c>
      <c r="E1560">
        <v>540382</v>
      </c>
    </row>
    <row r="1561" spans="1:5" x14ac:dyDescent="0.25">
      <c r="A1561" t="s">
        <v>62</v>
      </c>
      <c r="B1561" t="s">
        <v>10</v>
      </c>
      <c r="C1561" t="s">
        <v>11</v>
      </c>
      <c r="D1561" t="s">
        <v>27</v>
      </c>
      <c r="E1561">
        <v>505927</v>
      </c>
    </row>
    <row r="1562" spans="1:5" x14ac:dyDescent="0.25">
      <c r="A1562" t="s">
        <v>62</v>
      </c>
      <c r="B1562" t="s">
        <v>18</v>
      </c>
      <c r="C1562" t="s">
        <v>34</v>
      </c>
      <c r="D1562" t="s">
        <v>35</v>
      </c>
      <c r="E1562">
        <v>540382</v>
      </c>
    </row>
    <row r="1563" spans="1:5" x14ac:dyDescent="0.25">
      <c r="A1563" t="s">
        <v>62</v>
      </c>
      <c r="B1563" t="s">
        <v>10</v>
      </c>
      <c r="C1563" t="s">
        <v>23</v>
      </c>
      <c r="D1563" t="s">
        <v>51</v>
      </c>
      <c r="E1563">
        <v>599051</v>
      </c>
    </row>
    <row r="1564" spans="1:5" x14ac:dyDescent="0.25">
      <c r="A1564" t="s">
        <v>62</v>
      </c>
      <c r="B1564" t="s">
        <v>10</v>
      </c>
      <c r="C1564" t="s">
        <v>184</v>
      </c>
      <c r="D1564" t="s">
        <v>185</v>
      </c>
      <c r="E1564">
        <v>598933</v>
      </c>
    </row>
    <row r="1565" spans="1:5" x14ac:dyDescent="0.25">
      <c r="A1565" t="s">
        <v>62</v>
      </c>
      <c r="B1565" t="s">
        <v>10</v>
      </c>
      <c r="C1565" t="s">
        <v>210</v>
      </c>
      <c r="D1565" t="s">
        <v>211</v>
      </c>
      <c r="E1565">
        <v>554821</v>
      </c>
    </row>
    <row r="1566" spans="1:5" x14ac:dyDescent="0.25">
      <c r="A1566" t="s">
        <v>62</v>
      </c>
      <c r="B1566" t="s">
        <v>18</v>
      </c>
      <c r="C1566" t="s">
        <v>215</v>
      </c>
      <c r="D1566" t="s">
        <v>216</v>
      </c>
      <c r="E1566">
        <v>541346</v>
      </c>
    </row>
    <row r="1567" spans="1:5" x14ac:dyDescent="0.25">
      <c r="A1567" t="s">
        <v>62</v>
      </c>
      <c r="B1567" t="s">
        <v>10</v>
      </c>
      <c r="C1567" t="s">
        <v>38</v>
      </c>
      <c r="D1567" t="s">
        <v>39</v>
      </c>
      <c r="E1567">
        <v>554821</v>
      </c>
    </row>
    <row r="1568" spans="1:5" x14ac:dyDescent="0.25">
      <c r="A1568" t="s">
        <v>62</v>
      </c>
      <c r="B1568" t="s">
        <v>18</v>
      </c>
      <c r="C1568" t="s">
        <v>34</v>
      </c>
      <c r="D1568" t="s">
        <v>35</v>
      </c>
      <c r="E1568">
        <v>540382</v>
      </c>
    </row>
    <row r="1569" spans="1:5" x14ac:dyDescent="0.25">
      <c r="A1569" t="s">
        <v>62</v>
      </c>
      <c r="B1569" t="s">
        <v>10</v>
      </c>
      <c r="C1569" t="s">
        <v>21</v>
      </c>
      <c r="D1569" t="s">
        <v>58</v>
      </c>
      <c r="E1569">
        <v>597481</v>
      </c>
    </row>
    <row r="1570" spans="1:5" x14ac:dyDescent="0.25">
      <c r="A1570" t="s">
        <v>62</v>
      </c>
      <c r="B1570" t="s">
        <v>10</v>
      </c>
      <c r="C1570" t="s">
        <v>11</v>
      </c>
      <c r="D1570" t="s">
        <v>27</v>
      </c>
      <c r="E1570">
        <v>505927</v>
      </c>
    </row>
    <row r="1571" spans="1:5" x14ac:dyDescent="0.25">
      <c r="A1571" t="s">
        <v>62</v>
      </c>
      <c r="B1571" t="s">
        <v>18</v>
      </c>
      <c r="C1571" t="s">
        <v>52</v>
      </c>
      <c r="D1571" t="s">
        <v>86</v>
      </c>
      <c r="E1571">
        <v>553468</v>
      </c>
    </row>
    <row r="1572" spans="1:5" x14ac:dyDescent="0.25">
      <c r="A1572" t="s">
        <v>62</v>
      </c>
      <c r="B1572" t="s">
        <v>10</v>
      </c>
      <c r="C1572" t="s">
        <v>23</v>
      </c>
      <c r="D1572" t="s">
        <v>51</v>
      </c>
      <c r="E1572">
        <v>599051</v>
      </c>
    </row>
    <row r="1573" spans="1:5" x14ac:dyDescent="0.25">
      <c r="A1573" t="s">
        <v>62</v>
      </c>
      <c r="B1573" t="s">
        <v>18</v>
      </c>
      <c r="C1573" t="s">
        <v>43</v>
      </c>
      <c r="D1573" t="s">
        <v>44</v>
      </c>
      <c r="E1573">
        <v>541303</v>
      </c>
    </row>
    <row r="1574" spans="1:5" x14ac:dyDescent="0.25">
      <c r="A1574" t="s">
        <v>62</v>
      </c>
      <c r="B1574" t="s">
        <v>18</v>
      </c>
      <c r="C1574" t="s">
        <v>34</v>
      </c>
      <c r="D1574" t="s">
        <v>35</v>
      </c>
      <c r="E1574">
        <v>536385</v>
      </c>
    </row>
    <row r="1575" spans="1:5" x14ac:dyDescent="0.25">
      <c r="A1575" t="s">
        <v>62</v>
      </c>
      <c r="B1575" t="s">
        <v>18</v>
      </c>
      <c r="C1575" t="s">
        <v>19</v>
      </c>
      <c r="D1575" t="s">
        <v>20</v>
      </c>
      <c r="E1575">
        <v>569356</v>
      </c>
    </row>
    <row r="1576" spans="1:5" x14ac:dyDescent="0.25">
      <c r="A1576" t="s">
        <v>62</v>
      </c>
      <c r="B1576" t="s">
        <v>10</v>
      </c>
      <c r="C1576" t="s">
        <v>14</v>
      </c>
      <c r="D1576" t="s">
        <v>81</v>
      </c>
      <c r="E1576">
        <v>597520</v>
      </c>
    </row>
    <row r="1577" spans="1:5" x14ac:dyDescent="0.25">
      <c r="A1577" t="s">
        <v>62</v>
      </c>
      <c r="B1577" t="s">
        <v>10</v>
      </c>
      <c r="C1577" t="s">
        <v>23</v>
      </c>
      <c r="D1577" t="s">
        <v>37</v>
      </c>
      <c r="E1577">
        <v>599051</v>
      </c>
    </row>
    <row r="1578" spans="1:5" x14ac:dyDescent="0.25">
      <c r="A1578" t="s">
        <v>62</v>
      </c>
      <c r="B1578" t="s">
        <v>18</v>
      </c>
      <c r="C1578" t="s">
        <v>34</v>
      </c>
      <c r="D1578" t="s">
        <v>35</v>
      </c>
      <c r="E1578">
        <v>540382</v>
      </c>
    </row>
    <row r="1579" spans="1:5" x14ac:dyDescent="0.25">
      <c r="A1579" t="s">
        <v>62</v>
      </c>
      <c r="B1579" t="s">
        <v>18</v>
      </c>
      <c r="C1579" t="s">
        <v>63</v>
      </c>
      <c r="D1579" t="s">
        <v>71</v>
      </c>
      <c r="E1579">
        <v>536385</v>
      </c>
    </row>
    <row r="1580" spans="1:5" x14ac:dyDescent="0.25">
      <c r="A1580" t="s">
        <v>62</v>
      </c>
      <c r="B1580" t="s">
        <v>18</v>
      </c>
      <c r="C1580" t="s">
        <v>56</v>
      </c>
      <c r="D1580" t="s">
        <v>57</v>
      </c>
      <c r="E1580">
        <v>553484</v>
      </c>
    </row>
    <row r="1581" spans="1:5" x14ac:dyDescent="0.25">
      <c r="A1581" t="s">
        <v>62</v>
      </c>
      <c r="B1581" t="s">
        <v>18</v>
      </c>
      <c r="C1581" t="s">
        <v>19</v>
      </c>
      <c r="D1581" t="s">
        <v>20</v>
      </c>
      <c r="E1581">
        <v>569356</v>
      </c>
    </row>
    <row r="1582" spans="1:5" x14ac:dyDescent="0.25">
      <c r="A1582" t="s">
        <v>62</v>
      </c>
      <c r="B1582" t="s">
        <v>10</v>
      </c>
      <c r="C1582" t="s">
        <v>23</v>
      </c>
      <c r="D1582" t="s">
        <v>24</v>
      </c>
      <c r="E1582">
        <v>599051</v>
      </c>
    </row>
    <row r="1583" spans="1:5" x14ac:dyDescent="0.25">
      <c r="A1583" t="s">
        <v>62</v>
      </c>
      <c r="B1583" t="s">
        <v>18</v>
      </c>
      <c r="C1583" t="s">
        <v>63</v>
      </c>
      <c r="D1583" t="s">
        <v>71</v>
      </c>
      <c r="E1583">
        <v>536385</v>
      </c>
    </row>
    <row r="1584" spans="1:5" x14ac:dyDescent="0.25">
      <c r="A1584" t="s">
        <v>62</v>
      </c>
      <c r="B1584" t="s">
        <v>18</v>
      </c>
      <c r="C1584" t="s">
        <v>72</v>
      </c>
      <c r="D1584" t="s">
        <v>73</v>
      </c>
      <c r="E1584">
        <v>535532</v>
      </c>
    </row>
    <row r="1585" spans="1:5" x14ac:dyDescent="0.25">
      <c r="A1585" t="s">
        <v>62</v>
      </c>
      <c r="B1585" t="s">
        <v>10</v>
      </c>
      <c r="C1585" t="s">
        <v>74</v>
      </c>
      <c r="D1585" t="s">
        <v>105</v>
      </c>
      <c r="E1585">
        <v>597635</v>
      </c>
    </row>
    <row r="1586" spans="1:5" x14ac:dyDescent="0.25">
      <c r="A1586" t="s">
        <v>62</v>
      </c>
      <c r="B1586" t="s">
        <v>10</v>
      </c>
      <c r="C1586" t="s">
        <v>49</v>
      </c>
      <c r="D1586" t="s">
        <v>50</v>
      </c>
      <c r="E1586">
        <v>507580</v>
      </c>
    </row>
    <row r="1587" spans="1:5" x14ac:dyDescent="0.25">
      <c r="A1587" t="s">
        <v>62</v>
      </c>
      <c r="B1587" t="s">
        <v>18</v>
      </c>
      <c r="C1587" t="s">
        <v>19</v>
      </c>
      <c r="D1587" t="s">
        <v>20</v>
      </c>
      <c r="E1587">
        <v>569356</v>
      </c>
    </row>
    <row r="1588" spans="1:5" x14ac:dyDescent="0.25">
      <c r="A1588" t="s">
        <v>62</v>
      </c>
      <c r="B1588" t="s">
        <v>18</v>
      </c>
      <c r="C1588" t="s">
        <v>72</v>
      </c>
      <c r="D1588" t="s">
        <v>73</v>
      </c>
      <c r="E1588">
        <v>535532</v>
      </c>
    </row>
    <row r="1589" spans="1:5" x14ac:dyDescent="0.25">
      <c r="A1589" t="s">
        <v>62</v>
      </c>
      <c r="B1589" t="s">
        <v>10</v>
      </c>
      <c r="C1589" t="s">
        <v>14</v>
      </c>
      <c r="D1589" t="s">
        <v>61</v>
      </c>
      <c r="E1589">
        <v>510289</v>
      </c>
    </row>
    <row r="1590" spans="1:5" x14ac:dyDescent="0.25">
      <c r="A1590" t="s">
        <v>62</v>
      </c>
      <c r="B1590" t="s">
        <v>10</v>
      </c>
      <c r="C1590" t="s">
        <v>170</v>
      </c>
      <c r="D1590" t="s">
        <v>177</v>
      </c>
      <c r="E1590">
        <v>597341</v>
      </c>
    </row>
    <row r="1591" spans="1:5" x14ac:dyDescent="0.25">
      <c r="A1591" t="s">
        <v>62</v>
      </c>
      <c r="B1591" t="s">
        <v>10</v>
      </c>
      <c r="C1591" t="s">
        <v>11</v>
      </c>
      <c r="D1591" t="s">
        <v>12</v>
      </c>
      <c r="E1591">
        <v>505927</v>
      </c>
    </row>
    <row r="1592" spans="1:5" x14ac:dyDescent="0.25">
      <c r="A1592" t="s">
        <v>62</v>
      </c>
      <c r="B1592" t="s">
        <v>10</v>
      </c>
      <c r="C1592" t="s">
        <v>11</v>
      </c>
      <c r="D1592" t="s">
        <v>27</v>
      </c>
      <c r="E1592">
        <v>505927</v>
      </c>
    </row>
    <row r="1593" spans="1:5" x14ac:dyDescent="0.25">
      <c r="A1593" t="s">
        <v>62</v>
      </c>
      <c r="B1593" t="s">
        <v>10</v>
      </c>
      <c r="C1593" t="s">
        <v>21</v>
      </c>
      <c r="D1593" t="s">
        <v>22</v>
      </c>
      <c r="E1593">
        <v>597481</v>
      </c>
    </row>
    <row r="1594" spans="1:5" x14ac:dyDescent="0.25">
      <c r="A1594" t="s">
        <v>62</v>
      </c>
      <c r="B1594" t="s">
        <v>10</v>
      </c>
      <c r="C1594" t="s">
        <v>38</v>
      </c>
      <c r="D1594" t="s">
        <v>103</v>
      </c>
      <c r="E1594">
        <v>554821</v>
      </c>
    </row>
    <row r="1595" spans="1:5" x14ac:dyDescent="0.25">
      <c r="A1595" t="s">
        <v>62</v>
      </c>
      <c r="B1595" t="s">
        <v>10</v>
      </c>
      <c r="C1595" t="s">
        <v>23</v>
      </c>
      <c r="D1595" t="s">
        <v>37</v>
      </c>
      <c r="E1595">
        <v>599051</v>
      </c>
    </row>
    <row r="1596" spans="1:5" x14ac:dyDescent="0.25">
      <c r="A1596" t="s">
        <v>62</v>
      </c>
      <c r="B1596" t="s">
        <v>10</v>
      </c>
      <c r="C1596" t="s">
        <v>255</v>
      </c>
      <c r="D1596" t="s">
        <v>256</v>
      </c>
      <c r="E1596">
        <v>554821</v>
      </c>
    </row>
    <row r="1597" spans="1:5" x14ac:dyDescent="0.25">
      <c r="A1597" t="s">
        <v>62</v>
      </c>
      <c r="B1597" t="s">
        <v>10</v>
      </c>
      <c r="C1597" t="s">
        <v>74</v>
      </c>
      <c r="D1597" t="s">
        <v>160</v>
      </c>
      <c r="E1597">
        <v>598917</v>
      </c>
    </row>
    <row r="1598" spans="1:5" x14ac:dyDescent="0.25">
      <c r="A1598" t="s">
        <v>62</v>
      </c>
      <c r="B1598" t="s">
        <v>10</v>
      </c>
      <c r="C1598" t="s">
        <v>11</v>
      </c>
      <c r="D1598" t="s">
        <v>12</v>
      </c>
      <c r="E1598">
        <v>505927</v>
      </c>
    </row>
    <row r="1599" spans="1:5" x14ac:dyDescent="0.25">
      <c r="A1599" t="s">
        <v>62</v>
      </c>
      <c r="B1599" t="s">
        <v>10</v>
      </c>
      <c r="C1599" t="s">
        <v>74</v>
      </c>
      <c r="D1599" t="s">
        <v>160</v>
      </c>
      <c r="E1599">
        <v>598917</v>
      </c>
    </row>
    <row r="1600" spans="1:5" x14ac:dyDescent="0.25">
      <c r="A1600" t="s">
        <v>62</v>
      </c>
      <c r="B1600" t="s">
        <v>10</v>
      </c>
      <c r="C1600" t="s">
        <v>23</v>
      </c>
      <c r="D1600" t="s">
        <v>37</v>
      </c>
      <c r="E1600">
        <v>554821</v>
      </c>
    </row>
    <row r="1601" spans="1:5" x14ac:dyDescent="0.25">
      <c r="A1601" t="s">
        <v>62</v>
      </c>
      <c r="B1601" t="s">
        <v>10</v>
      </c>
      <c r="C1601" t="s">
        <v>11</v>
      </c>
      <c r="D1601" t="s">
        <v>12</v>
      </c>
      <c r="E1601">
        <v>505927</v>
      </c>
    </row>
    <row r="1602" spans="1:5" x14ac:dyDescent="0.25">
      <c r="A1602" t="s">
        <v>62</v>
      </c>
      <c r="B1602" t="s">
        <v>18</v>
      </c>
      <c r="C1602" t="s">
        <v>89</v>
      </c>
      <c r="D1602" t="s">
        <v>90</v>
      </c>
      <c r="E1602">
        <v>541249</v>
      </c>
    </row>
    <row r="1603" spans="1:5" x14ac:dyDescent="0.25">
      <c r="A1603" t="s">
        <v>62</v>
      </c>
      <c r="B1603" t="s">
        <v>18</v>
      </c>
      <c r="C1603" t="s">
        <v>230</v>
      </c>
      <c r="D1603" t="s">
        <v>231</v>
      </c>
      <c r="E1603">
        <v>524891</v>
      </c>
    </row>
    <row r="1604" spans="1:5" x14ac:dyDescent="0.25">
      <c r="A1604" t="s">
        <v>62</v>
      </c>
      <c r="B1604" t="s">
        <v>10</v>
      </c>
      <c r="C1604" t="s">
        <v>41</v>
      </c>
      <c r="D1604" t="s">
        <v>42</v>
      </c>
      <c r="E1604">
        <v>597210</v>
      </c>
    </row>
    <row r="1605" spans="1:5" x14ac:dyDescent="0.25">
      <c r="A1605" t="s">
        <v>62</v>
      </c>
      <c r="B1605" t="s">
        <v>10</v>
      </c>
      <c r="C1605" t="s">
        <v>11</v>
      </c>
      <c r="D1605" t="s">
        <v>12</v>
      </c>
      <c r="E1605">
        <v>505927</v>
      </c>
    </row>
    <row r="1606" spans="1:5" x14ac:dyDescent="0.25">
      <c r="A1606" t="s">
        <v>62</v>
      </c>
      <c r="B1606" t="s">
        <v>10</v>
      </c>
      <c r="C1606" t="s">
        <v>14</v>
      </c>
      <c r="D1606" t="s">
        <v>15</v>
      </c>
      <c r="E1606">
        <v>597520</v>
      </c>
    </row>
    <row r="1607" spans="1:5" x14ac:dyDescent="0.25">
      <c r="A1607" t="s">
        <v>62</v>
      </c>
      <c r="B1607" t="s">
        <v>18</v>
      </c>
      <c r="C1607" t="s">
        <v>72</v>
      </c>
      <c r="D1607" t="s">
        <v>73</v>
      </c>
      <c r="E1607">
        <v>535532</v>
      </c>
    </row>
    <row r="1608" spans="1:5" x14ac:dyDescent="0.25">
      <c r="A1608" t="s">
        <v>62</v>
      </c>
      <c r="B1608" t="s">
        <v>10</v>
      </c>
      <c r="C1608" t="s">
        <v>38</v>
      </c>
      <c r="D1608" t="s">
        <v>103</v>
      </c>
      <c r="E1608">
        <v>554821</v>
      </c>
    </row>
    <row r="1609" spans="1:5" x14ac:dyDescent="0.25">
      <c r="A1609" t="s">
        <v>62</v>
      </c>
      <c r="B1609" t="s">
        <v>10</v>
      </c>
      <c r="C1609" t="s">
        <v>23</v>
      </c>
      <c r="D1609" t="s">
        <v>24</v>
      </c>
      <c r="E1609">
        <v>599051</v>
      </c>
    </row>
    <row r="1610" spans="1:5" x14ac:dyDescent="0.25">
      <c r="A1610" t="s">
        <v>62</v>
      </c>
      <c r="B1610" t="s">
        <v>18</v>
      </c>
      <c r="C1610" t="s">
        <v>43</v>
      </c>
      <c r="D1610" t="s">
        <v>44</v>
      </c>
      <c r="E1610">
        <v>541303</v>
      </c>
    </row>
    <row r="1611" spans="1:5" x14ac:dyDescent="0.25">
      <c r="A1611" t="s">
        <v>62</v>
      </c>
      <c r="B1611" t="s">
        <v>10</v>
      </c>
      <c r="C1611" t="s">
        <v>38</v>
      </c>
      <c r="D1611" t="s">
        <v>103</v>
      </c>
      <c r="E1611">
        <v>554821</v>
      </c>
    </row>
    <row r="1612" spans="1:5" x14ac:dyDescent="0.25">
      <c r="A1612" t="s">
        <v>62</v>
      </c>
      <c r="B1612" t="s">
        <v>18</v>
      </c>
      <c r="C1612" t="s">
        <v>19</v>
      </c>
      <c r="D1612" t="s">
        <v>20</v>
      </c>
      <c r="E1612">
        <v>554782</v>
      </c>
    </row>
    <row r="1613" spans="1:5" x14ac:dyDescent="0.25">
      <c r="A1613" t="s">
        <v>62</v>
      </c>
      <c r="B1613" t="s">
        <v>10</v>
      </c>
      <c r="C1613" t="s">
        <v>14</v>
      </c>
      <c r="D1613" t="s">
        <v>81</v>
      </c>
      <c r="E1613">
        <v>597520</v>
      </c>
    </row>
    <row r="1614" spans="1:5" x14ac:dyDescent="0.25">
      <c r="A1614" t="s">
        <v>62</v>
      </c>
      <c r="B1614" t="s">
        <v>10</v>
      </c>
      <c r="C1614" t="s">
        <v>14</v>
      </c>
      <c r="D1614" t="s">
        <v>15</v>
      </c>
      <c r="E1614">
        <v>554821</v>
      </c>
    </row>
    <row r="1615" spans="1:5" x14ac:dyDescent="0.25">
      <c r="A1615" t="s">
        <v>62</v>
      </c>
      <c r="B1615" t="s">
        <v>10</v>
      </c>
      <c r="C1615" t="s">
        <v>11</v>
      </c>
      <c r="D1615" t="s">
        <v>100</v>
      </c>
      <c r="E1615">
        <v>582786</v>
      </c>
    </row>
    <row r="1616" spans="1:5" x14ac:dyDescent="0.25">
      <c r="A1616" t="s">
        <v>62</v>
      </c>
      <c r="B1616" t="s">
        <v>10</v>
      </c>
      <c r="C1616" t="s">
        <v>74</v>
      </c>
      <c r="D1616" t="s">
        <v>160</v>
      </c>
      <c r="E1616">
        <v>597635</v>
      </c>
    </row>
    <row r="1617" spans="1:5" x14ac:dyDescent="0.25">
      <c r="A1617" t="s">
        <v>62</v>
      </c>
      <c r="B1617" t="s">
        <v>18</v>
      </c>
      <c r="C1617" t="s">
        <v>63</v>
      </c>
      <c r="D1617" t="s">
        <v>64</v>
      </c>
      <c r="E1617">
        <v>536385</v>
      </c>
    </row>
    <row r="1618" spans="1:5" x14ac:dyDescent="0.25">
      <c r="A1618" t="s">
        <v>62</v>
      </c>
      <c r="B1618" t="s">
        <v>10</v>
      </c>
      <c r="C1618" t="s">
        <v>14</v>
      </c>
      <c r="D1618" t="s">
        <v>61</v>
      </c>
      <c r="E1618">
        <v>597520</v>
      </c>
    </row>
    <row r="1619" spans="1:5" x14ac:dyDescent="0.25">
      <c r="A1619" t="s">
        <v>62</v>
      </c>
      <c r="B1619" t="s">
        <v>18</v>
      </c>
      <c r="C1619" t="s">
        <v>34</v>
      </c>
      <c r="D1619" t="s">
        <v>35</v>
      </c>
      <c r="E1619">
        <v>540382</v>
      </c>
    </row>
    <row r="1620" spans="1:5" x14ac:dyDescent="0.25">
      <c r="A1620" t="s">
        <v>62</v>
      </c>
      <c r="B1620" t="s">
        <v>10</v>
      </c>
      <c r="C1620" t="s">
        <v>11</v>
      </c>
      <c r="D1620" t="s">
        <v>12</v>
      </c>
      <c r="E1620">
        <v>505927</v>
      </c>
    </row>
    <row r="1621" spans="1:5" x14ac:dyDescent="0.25">
      <c r="A1621" t="s">
        <v>62</v>
      </c>
      <c r="B1621" t="s">
        <v>18</v>
      </c>
      <c r="C1621" t="s">
        <v>34</v>
      </c>
      <c r="D1621" t="s">
        <v>35</v>
      </c>
      <c r="E1621">
        <v>540382</v>
      </c>
    </row>
    <row r="1622" spans="1:5" x14ac:dyDescent="0.25">
      <c r="A1622" t="s">
        <v>62</v>
      </c>
      <c r="B1622" t="s">
        <v>10</v>
      </c>
      <c r="C1622" t="s">
        <v>11</v>
      </c>
      <c r="D1622" t="s">
        <v>12</v>
      </c>
      <c r="E1622">
        <v>505927</v>
      </c>
    </row>
    <row r="1623" spans="1:5" x14ac:dyDescent="0.25">
      <c r="A1623" t="s">
        <v>62</v>
      </c>
      <c r="B1623" t="s">
        <v>10</v>
      </c>
      <c r="C1623" t="s">
        <v>14</v>
      </c>
      <c r="D1623" t="s">
        <v>61</v>
      </c>
      <c r="E1623">
        <v>597520</v>
      </c>
    </row>
    <row r="1624" spans="1:5" x14ac:dyDescent="0.25">
      <c r="A1624" t="s">
        <v>62</v>
      </c>
      <c r="B1624" t="s">
        <v>10</v>
      </c>
      <c r="C1624" t="s">
        <v>11</v>
      </c>
      <c r="D1624" t="s">
        <v>27</v>
      </c>
      <c r="E1624">
        <v>505927</v>
      </c>
    </row>
    <row r="1625" spans="1:5" x14ac:dyDescent="0.25">
      <c r="A1625" t="s">
        <v>62</v>
      </c>
      <c r="B1625" t="s">
        <v>10</v>
      </c>
      <c r="C1625" t="s">
        <v>38</v>
      </c>
      <c r="D1625" t="s">
        <v>103</v>
      </c>
      <c r="E1625">
        <v>554821</v>
      </c>
    </row>
    <row r="1626" spans="1:5" x14ac:dyDescent="0.25">
      <c r="A1626" t="s">
        <v>62</v>
      </c>
      <c r="B1626" t="s">
        <v>10</v>
      </c>
      <c r="C1626" t="s">
        <v>21</v>
      </c>
      <c r="D1626" t="s">
        <v>58</v>
      </c>
      <c r="E1626">
        <v>597481</v>
      </c>
    </row>
    <row r="1627" spans="1:5" x14ac:dyDescent="0.25">
      <c r="A1627" t="s">
        <v>62</v>
      </c>
      <c r="B1627" t="s">
        <v>10</v>
      </c>
      <c r="C1627" t="s">
        <v>258</v>
      </c>
      <c r="D1627" t="s">
        <v>259</v>
      </c>
      <c r="E1627">
        <v>554821</v>
      </c>
    </row>
    <row r="1628" spans="1:5" x14ac:dyDescent="0.25">
      <c r="A1628" t="s">
        <v>62</v>
      </c>
      <c r="B1628" t="s">
        <v>18</v>
      </c>
      <c r="C1628" t="s">
        <v>52</v>
      </c>
      <c r="D1628" t="s">
        <v>86</v>
      </c>
      <c r="E1628">
        <v>553468</v>
      </c>
    </row>
    <row r="1629" spans="1:5" x14ac:dyDescent="0.25">
      <c r="A1629" t="s">
        <v>62</v>
      </c>
      <c r="B1629" t="s">
        <v>18</v>
      </c>
      <c r="C1629" t="s">
        <v>43</v>
      </c>
      <c r="D1629" t="s">
        <v>44</v>
      </c>
      <c r="E1629">
        <v>541303</v>
      </c>
    </row>
    <row r="1630" spans="1:5" x14ac:dyDescent="0.25">
      <c r="A1630" t="s">
        <v>62</v>
      </c>
      <c r="B1630" t="s">
        <v>10</v>
      </c>
      <c r="C1630" t="s">
        <v>14</v>
      </c>
      <c r="D1630" t="s">
        <v>15</v>
      </c>
      <c r="E1630">
        <v>597520</v>
      </c>
    </row>
    <row r="1631" spans="1:5" x14ac:dyDescent="0.25">
      <c r="A1631" t="s">
        <v>62</v>
      </c>
      <c r="B1631" t="s">
        <v>10</v>
      </c>
      <c r="C1631" t="s">
        <v>74</v>
      </c>
      <c r="D1631" t="s">
        <v>160</v>
      </c>
      <c r="E1631">
        <v>598917</v>
      </c>
    </row>
    <row r="1632" spans="1:5" x14ac:dyDescent="0.25">
      <c r="A1632" t="s">
        <v>62</v>
      </c>
      <c r="B1632" t="s">
        <v>10</v>
      </c>
      <c r="C1632" t="s">
        <v>23</v>
      </c>
      <c r="D1632" t="s">
        <v>37</v>
      </c>
      <c r="E1632">
        <v>599051</v>
      </c>
    </row>
    <row r="1633" spans="1:5" x14ac:dyDescent="0.25">
      <c r="A1633" t="s">
        <v>62</v>
      </c>
      <c r="B1633" t="s">
        <v>10</v>
      </c>
      <c r="C1633" t="s">
        <v>170</v>
      </c>
      <c r="D1633" t="s">
        <v>177</v>
      </c>
      <c r="E1633">
        <v>597341</v>
      </c>
    </row>
    <row r="1634" spans="1:5" x14ac:dyDescent="0.25">
      <c r="A1634" t="s">
        <v>62</v>
      </c>
      <c r="B1634" t="s">
        <v>10</v>
      </c>
      <c r="C1634" t="s">
        <v>79</v>
      </c>
      <c r="D1634" t="s">
        <v>80</v>
      </c>
      <c r="E1634">
        <v>597988</v>
      </c>
    </row>
    <row r="1635" spans="1:5" x14ac:dyDescent="0.25">
      <c r="A1635" t="s">
        <v>62</v>
      </c>
      <c r="B1635" t="s">
        <v>10</v>
      </c>
      <c r="C1635" t="s">
        <v>38</v>
      </c>
      <c r="D1635" t="s">
        <v>197</v>
      </c>
      <c r="E1635">
        <v>554821</v>
      </c>
    </row>
    <row r="1636" spans="1:5" x14ac:dyDescent="0.25">
      <c r="A1636" t="s">
        <v>62</v>
      </c>
      <c r="B1636" t="s">
        <v>10</v>
      </c>
      <c r="C1636" t="s">
        <v>260</v>
      </c>
      <c r="D1636" t="s">
        <v>261</v>
      </c>
      <c r="E1636">
        <v>597341</v>
      </c>
    </row>
    <row r="1637" spans="1:5" x14ac:dyDescent="0.25">
      <c r="A1637" t="s">
        <v>62</v>
      </c>
      <c r="B1637" t="s">
        <v>26</v>
      </c>
      <c r="C1637" t="s">
        <v>262</v>
      </c>
      <c r="D1637" t="s">
        <v>263</v>
      </c>
      <c r="E1637">
        <v>589152</v>
      </c>
    </row>
    <row r="1638" spans="1:5" x14ac:dyDescent="0.25">
      <c r="A1638" t="s">
        <v>62</v>
      </c>
      <c r="B1638" t="s">
        <v>18</v>
      </c>
      <c r="C1638" t="s">
        <v>34</v>
      </c>
      <c r="D1638" t="s">
        <v>35</v>
      </c>
      <c r="E1638">
        <v>540382</v>
      </c>
    </row>
    <row r="1639" spans="1:5" x14ac:dyDescent="0.25">
      <c r="A1639" t="s">
        <v>62</v>
      </c>
      <c r="B1639" t="s">
        <v>10</v>
      </c>
      <c r="C1639" t="s">
        <v>79</v>
      </c>
      <c r="D1639" t="s">
        <v>97</v>
      </c>
      <c r="E1639">
        <v>597988</v>
      </c>
    </row>
    <row r="1640" spans="1:5" x14ac:dyDescent="0.25">
      <c r="A1640" t="s">
        <v>62</v>
      </c>
      <c r="B1640" t="s">
        <v>18</v>
      </c>
      <c r="C1640" t="s">
        <v>95</v>
      </c>
      <c r="D1640" t="s">
        <v>96</v>
      </c>
      <c r="E1640">
        <v>540030</v>
      </c>
    </row>
    <row r="1641" spans="1:5" x14ac:dyDescent="0.25">
      <c r="A1641" t="s">
        <v>62</v>
      </c>
      <c r="B1641" t="s">
        <v>10</v>
      </c>
      <c r="C1641" t="s">
        <v>67</v>
      </c>
      <c r="D1641" t="s">
        <v>68</v>
      </c>
      <c r="E1641">
        <v>597180</v>
      </c>
    </row>
    <row r="1642" spans="1:5" x14ac:dyDescent="0.25">
      <c r="A1642" t="s">
        <v>62</v>
      </c>
      <c r="B1642" t="s">
        <v>264</v>
      </c>
      <c r="C1642" t="s">
        <v>265</v>
      </c>
      <c r="D1642" t="s">
        <v>266</v>
      </c>
      <c r="E1642">
        <v>523917</v>
      </c>
    </row>
    <row r="1643" spans="1:5" x14ac:dyDescent="0.25">
      <c r="A1643" t="s">
        <v>62</v>
      </c>
      <c r="B1643" t="s">
        <v>10</v>
      </c>
      <c r="C1643" t="s">
        <v>41</v>
      </c>
      <c r="D1643" t="s">
        <v>42</v>
      </c>
      <c r="E1643">
        <v>597210</v>
      </c>
    </row>
    <row r="1644" spans="1:5" x14ac:dyDescent="0.25">
      <c r="A1644" t="s">
        <v>62</v>
      </c>
      <c r="B1644" t="s">
        <v>18</v>
      </c>
      <c r="C1644" t="s">
        <v>82</v>
      </c>
      <c r="D1644" t="s">
        <v>212</v>
      </c>
      <c r="E1644">
        <v>541036</v>
      </c>
    </row>
    <row r="1645" spans="1:5" x14ac:dyDescent="0.25">
      <c r="A1645" t="s">
        <v>62</v>
      </c>
      <c r="B1645" t="s">
        <v>10</v>
      </c>
      <c r="C1645" t="s">
        <v>23</v>
      </c>
      <c r="D1645" t="s">
        <v>267</v>
      </c>
      <c r="E1645">
        <v>599051</v>
      </c>
    </row>
    <row r="1646" spans="1:5" x14ac:dyDescent="0.25">
      <c r="A1646" t="s">
        <v>62</v>
      </c>
      <c r="B1646" t="s">
        <v>18</v>
      </c>
      <c r="C1646" t="s">
        <v>47</v>
      </c>
      <c r="D1646" t="s">
        <v>48</v>
      </c>
      <c r="E1646">
        <v>540684</v>
      </c>
    </row>
    <row r="1647" spans="1:5" x14ac:dyDescent="0.25">
      <c r="A1647" t="s">
        <v>62</v>
      </c>
      <c r="B1647" t="s">
        <v>10</v>
      </c>
      <c r="C1647" t="s">
        <v>11</v>
      </c>
      <c r="D1647" t="s">
        <v>12</v>
      </c>
      <c r="E1647">
        <v>505927</v>
      </c>
    </row>
    <row r="1648" spans="1:5" x14ac:dyDescent="0.25">
      <c r="A1648" t="s">
        <v>62</v>
      </c>
      <c r="B1648" t="s">
        <v>10</v>
      </c>
      <c r="C1648" t="s">
        <v>14</v>
      </c>
      <c r="D1648" t="s">
        <v>81</v>
      </c>
      <c r="E1648">
        <v>597520</v>
      </c>
    </row>
    <row r="1649" spans="1:5" x14ac:dyDescent="0.25">
      <c r="A1649" t="s">
        <v>62</v>
      </c>
      <c r="B1649" t="s">
        <v>18</v>
      </c>
      <c r="C1649" t="s">
        <v>153</v>
      </c>
      <c r="D1649" t="s">
        <v>154</v>
      </c>
      <c r="E1649">
        <v>540978</v>
      </c>
    </row>
    <row r="1650" spans="1:5" x14ac:dyDescent="0.25">
      <c r="A1650" t="s">
        <v>62</v>
      </c>
      <c r="B1650" t="s">
        <v>18</v>
      </c>
      <c r="C1650" t="s">
        <v>153</v>
      </c>
      <c r="D1650" t="s">
        <v>154</v>
      </c>
      <c r="E1650">
        <v>540978</v>
      </c>
    </row>
    <row r="1651" spans="1:5" x14ac:dyDescent="0.25">
      <c r="A1651" t="s">
        <v>62</v>
      </c>
      <c r="B1651" t="s">
        <v>10</v>
      </c>
      <c r="C1651" t="s">
        <v>193</v>
      </c>
      <c r="D1651" t="s">
        <v>194</v>
      </c>
      <c r="E1651">
        <v>597911</v>
      </c>
    </row>
    <row r="1652" spans="1:5" x14ac:dyDescent="0.25">
      <c r="A1652" t="s">
        <v>62</v>
      </c>
      <c r="B1652" t="s">
        <v>10</v>
      </c>
      <c r="C1652" t="s">
        <v>210</v>
      </c>
      <c r="D1652" t="s">
        <v>211</v>
      </c>
      <c r="E1652">
        <v>554821</v>
      </c>
    </row>
    <row r="1653" spans="1:5" x14ac:dyDescent="0.25">
      <c r="A1653" t="s">
        <v>62</v>
      </c>
      <c r="B1653" t="s">
        <v>18</v>
      </c>
      <c r="C1653" t="s">
        <v>19</v>
      </c>
      <c r="D1653" t="s">
        <v>20</v>
      </c>
      <c r="E1653">
        <v>569356</v>
      </c>
    </row>
    <row r="1654" spans="1:5" x14ac:dyDescent="0.25">
      <c r="A1654" t="s">
        <v>62</v>
      </c>
      <c r="B1654" t="s">
        <v>10</v>
      </c>
      <c r="C1654" t="s">
        <v>65</v>
      </c>
      <c r="D1654" t="s">
        <v>174</v>
      </c>
      <c r="E1654">
        <v>597449</v>
      </c>
    </row>
    <row r="1655" spans="1:5" x14ac:dyDescent="0.25">
      <c r="A1655" t="s">
        <v>62</v>
      </c>
      <c r="B1655" t="s">
        <v>10</v>
      </c>
      <c r="C1655" t="s">
        <v>67</v>
      </c>
      <c r="D1655" t="s">
        <v>68</v>
      </c>
      <c r="E1655">
        <v>500496</v>
      </c>
    </row>
    <row r="1656" spans="1:5" x14ac:dyDescent="0.25">
      <c r="A1656" t="s">
        <v>62</v>
      </c>
      <c r="B1656" t="s">
        <v>18</v>
      </c>
      <c r="C1656" t="s">
        <v>47</v>
      </c>
      <c r="D1656" t="s">
        <v>48</v>
      </c>
      <c r="E1656">
        <v>540684</v>
      </c>
    </row>
    <row r="1657" spans="1:5" x14ac:dyDescent="0.25">
      <c r="A1657" t="s">
        <v>62</v>
      </c>
      <c r="B1657" t="s">
        <v>18</v>
      </c>
      <c r="C1657" t="s">
        <v>124</v>
      </c>
      <c r="D1657" t="s">
        <v>125</v>
      </c>
      <c r="E1657">
        <v>525804</v>
      </c>
    </row>
    <row r="1658" spans="1:5" x14ac:dyDescent="0.25">
      <c r="A1658" t="s">
        <v>62</v>
      </c>
      <c r="B1658" t="s">
        <v>10</v>
      </c>
      <c r="C1658" t="s">
        <v>11</v>
      </c>
      <c r="D1658" t="s">
        <v>27</v>
      </c>
      <c r="E1658">
        <v>505927</v>
      </c>
    </row>
    <row r="1659" spans="1:5" x14ac:dyDescent="0.25">
      <c r="A1659" t="s">
        <v>62</v>
      </c>
      <c r="B1659" t="s">
        <v>10</v>
      </c>
      <c r="C1659" t="s">
        <v>79</v>
      </c>
      <c r="D1659" t="s">
        <v>97</v>
      </c>
      <c r="E1659">
        <v>597988</v>
      </c>
    </row>
    <row r="1660" spans="1:5" x14ac:dyDescent="0.25">
      <c r="A1660" t="s">
        <v>62</v>
      </c>
      <c r="B1660" t="s">
        <v>18</v>
      </c>
      <c r="C1660" t="s">
        <v>43</v>
      </c>
      <c r="D1660" t="s">
        <v>44</v>
      </c>
      <c r="E1660">
        <v>541303</v>
      </c>
    </row>
    <row r="1661" spans="1:5" x14ac:dyDescent="0.25">
      <c r="A1661" t="s">
        <v>62</v>
      </c>
      <c r="B1661" t="s">
        <v>10</v>
      </c>
      <c r="C1661" t="s">
        <v>14</v>
      </c>
      <c r="D1661" t="s">
        <v>81</v>
      </c>
      <c r="E1661">
        <v>597520</v>
      </c>
    </row>
    <row r="1662" spans="1:5" x14ac:dyDescent="0.25">
      <c r="A1662" t="s">
        <v>62</v>
      </c>
      <c r="B1662" t="s">
        <v>10</v>
      </c>
      <c r="C1662" t="s">
        <v>170</v>
      </c>
      <c r="D1662" t="s">
        <v>268</v>
      </c>
      <c r="E1662">
        <v>598917</v>
      </c>
    </row>
    <row r="1663" spans="1:5" x14ac:dyDescent="0.25">
      <c r="A1663" t="s">
        <v>62</v>
      </c>
      <c r="B1663" t="s">
        <v>18</v>
      </c>
      <c r="C1663" t="s">
        <v>47</v>
      </c>
      <c r="D1663" t="s">
        <v>48</v>
      </c>
      <c r="E1663">
        <v>540684</v>
      </c>
    </row>
    <row r="1664" spans="1:5" x14ac:dyDescent="0.25">
      <c r="A1664" t="s">
        <v>62</v>
      </c>
      <c r="B1664" t="s">
        <v>10</v>
      </c>
      <c r="C1664" t="s">
        <v>41</v>
      </c>
      <c r="D1664" t="s">
        <v>88</v>
      </c>
      <c r="E1664">
        <v>597210</v>
      </c>
    </row>
    <row r="1665" spans="1:5" x14ac:dyDescent="0.25">
      <c r="A1665" t="s">
        <v>62</v>
      </c>
      <c r="B1665" t="s">
        <v>10</v>
      </c>
      <c r="C1665" t="s">
        <v>11</v>
      </c>
      <c r="D1665" t="s">
        <v>12</v>
      </c>
      <c r="E1665">
        <v>505927</v>
      </c>
    </row>
    <row r="1666" spans="1:5" x14ac:dyDescent="0.25">
      <c r="A1666" t="s">
        <v>62</v>
      </c>
      <c r="B1666" t="s">
        <v>10</v>
      </c>
      <c r="C1666" t="s">
        <v>38</v>
      </c>
      <c r="D1666" t="s">
        <v>40</v>
      </c>
      <c r="E1666">
        <v>554821</v>
      </c>
    </row>
    <row r="1667" spans="1:5" x14ac:dyDescent="0.25">
      <c r="A1667" t="s">
        <v>62</v>
      </c>
      <c r="B1667" t="s">
        <v>10</v>
      </c>
      <c r="C1667" t="s">
        <v>49</v>
      </c>
      <c r="D1667" t="s">
        <v>50</v>
      </c>
      <c r="E1667">
        <v>507580</v>
      </c>
    </row>
    <row r="1668" spans="1:5" x14ac:dyDescent="0.25">
      <c r="A1668" t="s">
        <v>62</v>
      </c>
      <c r="B1668" t="s">
        <v>10</v>
      </c>
      <c r="C1668" t="s">
        <v>41</v>
      </c>
      <c r="D1668" t="s">
        <v>42</v>
      </c>
      <c r="E1668">
        <v>597210</v>
      </c>
    </row>
    <row r="1669" spans="1:5" x14ac:dyDescent="0.25">
      <c r="A1669" t="s">
        <v>62</v>
      </c>
      <c r="B1669" t="s">
        <v>18</v>
      </c>
      <c r="C1669" t="s">
        <v>82</v>
      </c>
      <c r="D1669" t="s">
        <v>269</v>
      </c>
      <c r="E1669">
        <v>541036</v>
      </c>
    </row>
    <row r="1670" spans="1:5" x14ac:dyDescent="0.25">
      <c r="A1670" t="s">
        <v>62</v>
      </c>
      <c r="B1670" t="s">
        <v>10</v>
      </c>
      <c r="C1670" t="s">
        <v>11</v>
      </c>
      <c r="D1670" t="s">
        <v>27</v>
      </c>
      <c r="E1670">
        <v>505927</v>
      </c>
    </row>
    <row r="1671" spans="1:5" x14ac:dyDescent="0.25">
      <c r="A1671" t="s">
        <v>62</v>
      </c>
      <c r="B1671" t="s">
        <v>18</v>
      </c>
      <c r="C1671" t="s">
        <v>19</v>
      </c>
      <c r="D1671" t="s">
        <v>20</v>
      </c>
      <c r="E1671">
        <v>569356</v>
      </c>
    </row>
    <row r="1672" spans="1:5" x14ac:dyDescent="0.25">
      <c r="A1672" t="s">
        <v>62</v>
      </c>
      <c r="B1672" t="s">
        <v>18</v>
      </c>
      <c r="C1672" t="s">
        <v>34</v>
      </c>
      <c r="D1672" t="s">
        <v>35</v>
      </c>
      <c r="E1672">
        <v>540382</v>
      </c>
    </row>
    <row r="1673" spans="1:5" x14ac:dyDescent="0.25">
      <c r="A1673" t="s">
        <v>62</v>
      </c>
      <c r="B1673" t="s">
        <v>18</v>
      </c>
      <c r="C1673" t="s">
        <v>47</v>
      </c>
      <c r="D1673" t="s">
        <v>48</v>
      </c>
      <c r="E1673">
        <v>540684</v>
      </c>
    </row>
    <row r="1674" spans="1:5" x14ac:dyDescent="0.25">
      <c r="A1674" t="s">
        <v>62</v>
      </c>
      <c r="B1674" t="s">
        <v>18</v>
      </c>
      <c r="C1674" t="s">
        <v>19</v>
      </c>
      <c r="D1674" t="s">
        <v>20</v>
      </c>
      <c r="E1674">
        <v>569356</v>
      </c>
    </row>
    <row r="1675" spans="1:5" x14ac:dyDescent="0.25">
      <c r="A1675" t="s">
        <v>62</v>
      </c>
      <c r="B1675" t="s">
        <v>18</v>
      </c>
      <c r="C1675" t="s">
        <v>43</v>
      </c>
      <c r="D1675" t="s">
        <v>44</v>
      </c>
      <c r="E1675">
        <v>541303</v>
      </c>
    </row>
    <row r="1676" spans="1:5" x14ac:dyDescent="0.25">
      <c r="A1676" t="s">
        <v>62</v>
      </c>
      <c r="B1676" t="s">
        <v>10</v>
      </c>
      <c r="C1676" t="s">
        <v>14</v>
      </c>
      <c r="D1676" t="s">
        <v>15</v>
      </c>
      <c r="E1676">
        <v>597635</v>
      </c>
    </row>
    <row r="1677" spans="1:5" x14ac:dyDescent="0.25">
      <c r="A1677" t="s">
        <v>62</v>
      </c>
      <c r="B1677" t="s">
        <v>18</v>
      </c>
      <c r="C1677" t="s">
        <v>63</v>
      </c>
      <c r="D1677" t="s">
        <v>64</v>
      </c>
      <c r="E1677">
        <v>536385</v>
      </c>
    </row>
    <row r="1678" spans="1:5" x14ac:dyDescent="0.25">
      <c r="A1678" t="s">
        <v>62</v>
      </c>
      <c r="B1678" t="s">
        <v>10</v>
      </c>
      <c r="C1678" t="s">
        <v>67</v>
      </c>
      <c r="D1678" t="s">
        <v>68</v>
      </c>
      <c r="E1678">
        <v>569551</v>
      </c>
    </row>
    <row r="1679" spans="1:5" x14ac:dyDescent="0.25">
      <c r="A1679" t="s">
        <v>62</v>
      </c>
      <c r="B1679" t="s">
        <v>10</v>
      </c>
      <c r="C1679" t="s">
        <v>11</v>
      </c>
      <c r="D1679" t="s">
        <v>12</v>
      </c>
      <c r="E1679">
        <v>505927</v>
      </c>
    </row>
    <row r="1680" spans="1:5" x14ac:dyDescent="0.25">
      <c r="A1680" t="s">
        <v>62</v>
      </c>
      <c r="B1680" t="s">
        <v>18</v>
      </c>
      <c r="C1680" t="s">
        <v>19</v>
      </c>
      <c r="D1680" t="s">
        <v>20</v>
      </c>
      <c r="E1680">
        <v>569356</v>
      </c>
    </row>
    <row r="1681" spans="1:5" x14ac:dyDescent="0.25">
      <c r="A1681" t="s">
        <v>62</v>
      </c>
      <c r="B1681" t="s">
        <v>10</v>
      </c>
      <c r="C1681" t="s">
        <v>14</v>
      </c>
      <c r="D1681" t="s">
        <v>15</v>
      </c>
      <c r="E1681">
        <v>597520</v>
      </c>
    </row>
    <row r="1682" spans="1:5" x14ac:dyDescent="0.25">
      <c r="A1682" t="s">
        <v>62</v>
      </c>
      <c r="B1682" t="s">
        <v>18</v>
      </c>
      <c r="C1682" t="s">
        <v>34</v>
      </c>
      <c r="D1682" t="s">
        <v>35</v>
      </c>
      <c r="E1682">
        <v>540382</v>
      </c>
    </row>
    <row r="1683" spans="1:5" x14ac:dyDescent="0.25">
      <c r="A1683" t="s">
        <v>62</v>
      </c>
      <c r="B1683" t="s">
        <v>10</v>
      </c>
      <c r="C1683" t="s">
        <v>41</v>
      </c>
      <c r="D1683" t="s">
        <v>42</v>
      </c>
      <c r="E1683">
        <v>597210</v>
      </c>
    </row>
    <row r="1684" spans="1:5" x14ac:dyDescent="0.25">
      <c r="A1684" t="s">
        <v>62</v>
      </c>
      <c r="B1684" t="s">
        <v>18</v>
      </c>
      <c r="C1684" t="s">
        <v>56</v>
      </c>
      <c r="D1684" t="s">
        <v>57</v>
      </c>
      <c r="E1684">
        <v>553484</v>
      </c>
    </row>
    <row r="1685" spans="1:5" x14ac:dyDescent="0.25">
      <c r="A1685" t="s">
        <v>62</v>
      </c>
      <c r="B1685" t="s">
        <v>18</v>
      </c>
      <c r="C1685" t="s">
        <v>56</v>
      </c>
      <c r="D1685" t="s">
        <v>57</v>
      </c>
      <c r="E1685">
        <v>553484</v>
      </c>
    </row>
    <row r="1686" spans="1:5" x14ac:dyDescent="0.25">
      <c r="A1686" t="s">
        <v>62</v>
      </c>
      <c r="B1686" t="s">
        <v>10</v>
      </c>
      <c r="C1686" t="s">
        <v>23</v>
      </c>
      <c r="D1686" t="s">
        <v>37</v>
      </c>
      <c r="E1686">
        <v>599051</v>
      </c>
    </row>
    <row r="1687" spans="1:5" x14ac:dyDescent="0.25">
      <c r="A1687" t="s">
        <v>62</v>
      </c>
      <c r="B1687" t="s">
        <v>10</v>
      </c>
      <c r="C1687" t="s">
        <v>11</v>
      </c>
      <c r="D1687" t="s">
        <v>27</v>
      </c>
      <c r="E1687">
        <v>505927</v>
      </c>
    </row>
    <row r="1688" spans="1:5" x14ac:dyDescent="0.25">
      <c r="A1688" t="s">
        <v>62</v>
      </c>
      <c r="B1688" t="s">
        <v>18</v>
      </c>
      <c r="C1688" t="s">
        <v>124</v>
      </c>
      <c r="D1688" t="s">
        <v>125</v>
      </c>
      <c r="E1688">
        <v>525804</v>
      </c>
    </row>
    <row r="1689" spans="1:5" x14ac:dyDescent="0.25">
      <c r="A1689" t="s">
        <v>62</v>
      </c>
      <c r="B1689" t="s">
        <v>10</v>
      </c>
      <c r="C1689" t="s">
        <v>38</v>
      </c>
      <c r="D1689" t="s">
        <v>103</v>
      </c>
      <c r="E1689">
        <v>554821</v>
      </c>
    </row>
    <row r="1690" spans="1:5" x14ac:dyDescent="0.25">
      <c r="A1690" t="s">
        <v>62</v>
      </c>
      <c r="B1690" t="s">
        <v>18</v>
      </c>
      <c r="C1690" t="s">
        <v>56</v>
      </c>
      <c r="D1690" t="s">
        <v>189</v>
      </c>
      <c r="E1690">
        <v>553484</v>
      </c>
    </row>
    <row r="1691" spans="1:5" x14ac:dyDescent="0.25">
      <c r="A1691" t="s">
        <v>62</v>
      </c>
      <c r="B1691" t="s">
        <v>10</v>
      </c>
      <c r="C1691" t="s">
        <v>38</v>
      </c>
      <c r="D1691" t="s">
        <v>103</v>
      </c>
      <c r="E1691">
        <v>554821</v>
      </c>
    </row>
    <row r="1692" spans="1:5" x14ac:dyDescent="0.25">
      <c r="A1692" t="s">
        <v>62</v>
      </c>
      <c r="B1692" t="s">
        <v>10</v>
      </c>
      <c r="C1692" t="s">
        <v>11</v>
      </c>
      <c r="D1692" t="s">
        <v>27</v>
      </c>
      <c r="E1692">
        <v>505927</v>
      </c>
    </row>
    <row r="1693" spans="1:5" x14ac:dyDescent="0.25">
      <c r="A1693" t="s">
        <v>62</v>
      </c>
      <c r="B1693" t="s">
        <v>18</v>
      </c>
      <c r="C1693" t="s">
        <v>63</v>
      </c>
      <c r="D1693" t="s">
        <v>64</v>
      </c>
      <c r="E1693">
        <v>536385</v>
      </c>
    </row>
    <row r="1694" spans="1:5" x14ac:dyDescent="0.25">
      <c r="A1694" t="s">
        <v>62</v>
      </c>
      <c r="B1694" t="s">
        <v>10</v>
      </c>
      <c r="C1694" t="s">
        <v>23</v>
      </c>
      <c r="D1694" t="s">
        <v>37</v>
      </c>
      <c r="E1694">
        <v>599051</v>
      </c>
    </row>
    <row r="1695" spans="1:5" x14ac:dyDescent="0.25">
      <c r="A1695" t="s">
        <v>62</v>
      </c>
      <c r="B1695" t="s">
        <v>10</v>
      </c>
      <c r="C1695" t="s">
        <v>11</v>
      </c>
      <c r="D1695" t="s">
        <v>12</v>
      </c>
      <c r="E1695">
        <v>505927</v>
      </c>
    </row>
    <row r="1696" spans="1:5" x14ac:dyDescent="0.25">
      <c r="A1696" t="s">
        <v>62</v>
      </c>
      <c r="B1696" t="s">
        <v>10</v>
      </c>
      <c r="C1696" t="s">
        <v>11</v>
      </c>
      <c r="D1696" t="s">
        <v>27</v>
      </c>
      <c r="E1696">
        <v>505927</v>
      </c>
    </row>
    <row r="1697" spans="1:5" x14ac:dyDescent="0.25">
      <c r="A1697" t="s">
        <v>62</v>
      </c>
      <c r="B1697" t="s">
        <v>10</v>
      </c>
      <c r="C1697" t="s">
        <v>11</v>
      </c>
      <c r="D1697" t="s">
        <v>100</v>
      </c>
      <c r="E1697">
        <v>505927</v>
      </c>
    </row>
    <row r="1698" spans="1:5" x14ac:dyDescent="0.25">
      <c r="A1698" t="s">
        <v>62</v>
      </c>
      <c r="B1698" t="s">
        <v>10</v>
      </c>
      <c r="C1698" t="s">
        <v>74</v>
      </c>
      <c r="D1698" t="s">
        <v>75</v>
      </c>
      <c r="E1698">
        <v>597635</v>
      </c>
    </row>
  </sheetData>
  <sheetProtection sheet="1" objects="1" scenarios="1"/>
  <phoneticPr fontId="3" type="noConversion"/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b60b4-07ad-45d9-bb30-c65f93700359" xsi:nil="true"/>
    <lcf76f155ced4ddcb4097134ff3c332f xmlns="29958fdc-60b4-4829-bba2-85f24ba51c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798CBCFF06B4A8F3BEF3FB64521BB" ma:contentTypeVersion="12" ma:contentTypeDescription="Create a new document." ma:contentTypeScope="" ma:versionID="2073cf2aabbd70ccfbc155760edf2173">
  <xsd:schema xmlns:xsd="http://www.w3.org/2001/XMLSchema" xmlns:xs="http://www.w3.org/2001/XMLSchema" xmlns:p="http://schemas.microsoft.com/office/2006/metadata/properties" xmlns:ns2="29958fdc-60b4-4829-bba2-85f24ba51c5b" xmlns:ns3="7adb60b4-07ad-45d9-bb30-c65f93700359" targetNamespace="http://schemas.microsoft.com/office/2006/metadata/properties" ma:root="true" ma:fieldsID="650a2c7e42337288d339f02c7991b667" ns2:_="" ns3:_="">
    <xsd:import namespace="29958fdc-60b4-4829-bba2-85f24ba51c5b"/>
    <xsd:import namespace="7adb60b4-07ad-45d9-bb30-c65f93700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58fdc-60b4-4829-bba2-85f24ba51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60b4-07ad-45d9-bb30-c65f9370035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b595b8-8476-44a3-a779-43b0c636f7d0}" ma:internalName="TaxCatchAll" ma:showField="CatchAllData" ma:web="7adb60b4-07ad-45d9-bb30-c65f93700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DE8F873-1D29-4303-A850-3270B4F3F44B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db60b4-07ad-45d9-bb30-c65f93700359"/>
    <ds:schemaRef ds:uri="29958fdc-60b4-4829-bba2-85f24ba51c5b"/>
  </ds:schemaRefs>
</ds:datastoreItem>
</file>

<file path=customXml/itemProps2.xml><?xml version="1.0" encoding="utf-8"?>
<ds:datastoreItem xmlns:ds="http://schemas.openxmlformats.org/officeDocument/2006/customXml" ds:itemID="{E8E0076E-5923-49C9-BB6F-7FDA5BE10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58fdc-60b4-4829-bba2-85f24ba51c5b"/>
    <ds:schemaRef ds:uri="7adb60b4-07ad-45d9-bb30-c65f93700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03434D-E829-4D50-8DEA-615415006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625353-28D4-4AA6-AC40-F6D0B7846C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žádostí</vt:lpstr>
      <vt:lpstr>Graficky</vt:lpstr>
      <vt:lpstr>Data</vt:lpstr>
      <vt:lpstr>Graficky!Oblast_tisku</vt:lpstr>
      <vt:lpstr>'Přehled žádostí'!Oblast_tisku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Ševc Pavel</cp:lastModifiedBy>
  <cp:revision/>
  <cp:lastPrinted>2025-08-20T08:47:03Z</cp:lastPrinted>
  <dcterms:created xsi:type="dcterms:W3CDTF">2025-08-19T09:38:08Z</dcterms:created>
  <dcterms:modified xsi:type="dcterms:W3CDTF">2025-09-01T13:41:11Z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0x010100A12798CBCFF06B4A8F3BEF3FB64521BB</vt:lpwstr>
  </property>
  <property fmtid="{D5CDD505-2E9C-101B-9397-08002B2CF9AE}" pid="3" name="MediaServiceImageTags">
    <vt:lpwstr/>
  </property>
</Properties>
</file>